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YRA\OneDrive\Documents\BCYRA Rankings\"/>
    </mc:Choice>
  </mc:AlternateContent>
  <xr:revisionPtr revIDLastSave="0" documentId="13_ncr:1_{1B3B85F0-6A43-4338-9456-AC27EDA895DE}" xr6:coauthVersionLast="47" xr6:coauthVersionMax="47" xr10:uidLastSave="{00000000-0000-0000-0000-000000000000}"/>
  <bookViews>
    <workbookView xWindow="-120" yWindow="-120" windowWidth="20730" windowHeight="11160" xr2:uid="{A6B72296-F76A-46C8-9152-C39EB2B92A00}"/>
  </bookViews>
  <sheets>
    <sheet name="Novice 6&amp;Under" sheetId="1" r:id="rId1"/>
    <sheet name="Peewee 7-9" sheetId="2" r:id="rId2"/>
    <sheet name="Junior 10-13" sheetId="3" r:id="rId3"/>
    <sheet name="Senior 14-19" sheetId="4" r:id="rId4"/>
    <sheet name="Team Ropin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5" l="1"/>
  <c r="T21" i="5"/>
  <c r="T10" i="5"/>
  <c r="D100" i="4"/>
  <c r="D94" i="4"/>
  <c r="D93" i="4"/>
  <c r="D92" i="4"/>
  <c r="D90" i="4"/>
  <c r="D119" i="3"/>
  <c r="D118" i="3"/>
  <c r="D116" i="3"/>
  <c r="D115" i="3"/>
  <c r="D114" i="3"/>
  <c r="D113" i="3"/>
  <c r="I91" i="2"/>
  <c r="D91" i="2"/>
  <c r="D90" i="2"/>
  <c r="D89" i="2"/>
  <c r="D88" i="2"/>
  <c r="D87" i="2"/>
  <c r="D84" i="2"/>
  <c r="D83" i="2"/>
  <c r="D82" i="2"/>
  <c r="D81" i="2"/>
  <c r="D80" i="2"/>
  <c r="D79" i="2"/>
  <c r="J36" i="5"/>
  <c r="D91" i="4" s="1"/>
  <c r="J35" i="5"/>
  <c r="D122" i="3" s="1"/>
  <c r="J34" i="5"/>
  <c r="D102" i="4" s="1"/>
  <c r="J33" i="5"/>
  <c r="J32" i="5"/>
  <c r="D99" i="4" s="1"/>
  <c r="J31" i="5"/>
  <c r="D98" i="4" s="1"/>
  <c r="J30" i="5"/>
  <c r="D120" i="3" s="1"/>
  <c r="J29" i="5"/>
  <c r="D112" i="3" s="1"/>
  <c r="J28" i="5"/>
  <c r="J27" i="5"/>
  <c r="J26" i="5"/>
  <c r="D95" i="4" s="1"/>
  <c r="F96" i="4"/>
  <c r="E96" i="4"/>
  <c r="I96" i="4" s="1"/>
  <c r="T58" i="4"/>
  <c r="T47" i="4"/>
  <c r="T35" i="4"/>
  <c r="T23" i="4"/>
  <c r="T11" i="4"/>
  <c r="T80" i="3"/>
  <c r="T81" i="3"/>
  <c r="T82" i="3"/>
  <c r="T75" i="2"/>
  <c r="T74" i="2"/>
  <c r="T59" i="2"/>
  <c r="T60" i="2"/>
  <c r="T45" i="2"/>
  <c r="T30" i="2"/>
  <c r="T15" i="2"/>
  <c r="D50" i="1"/>
  <c r="C51" i="1"/>
  <c r="I51" i="1" s="1"/>
  <c r="T41" i="1"/>
  <c r="T31" i="1"/>
  <c r="T21" i="1"/>
  <c r="F36" i="5"/>
  <c r="C91" i="4" s="1"/>
  <c r="F35" i="5"/>
  <c r="C122" i="3" s="1"/>
  <c r="F34" i="5"/>
  <c r="C102" i="4" s="1"/>
  <c r="I102" i="4" s="1"/>
  <c r="F33" i="5"/>
  <c r="C101" i="4" s="1"/>
  <c r="F32" i="5"/>
  <c r="C99" i="4" s="1"/>
  <c r="F31" i="5"/>
  <c r="C98" i="4" s="1"/>
  <c r="F30" i="5"/>
  <c r="C120" i="3" s="1"/>
  <c r="F29" i="5"/>
  <c r="C112" i="3" s="1"/>
  <c r="F28" i="5"/>
  <c r="F27" i="5"/>
  <c r="F26" i="5"/>
  <c r="C95" i="4" s="1"/>
  <c r="T86" i="4"/>
  <c r="T77" i="4"/>
  <c r="T67" i="4"/>
  <c r="F100" i="4"/>
  <c r="E100" i="4"/>
  <c r="I101" i="4"/>
  <c r="C100" i="4"/>
  <c r="C93" i="4"/>
  <c r="I93" i="4" s="1"/>
  <c r="C92" i="4"/>
  <c r="I100" i="4"/>
  <c r="T56" i="4"/>
  <c r="T57" i="4"/>
  <c r="C90" i="4"/>
  <c r="T46" i="4"/>
  <c r="T45" i="4"/>
  <c r="T44" i="4"/>
  <c r="T43" i="4"/>
  <c r="T42" i="4"/>
  <c r="T41" i="4"/>
  <c r="T33" i="4"/>
  <c r="T34" i="4"/>
  <c r="T22" i="4"/>
  <c r="T21" i="4"/>
  <c r="T6" i="4"/>
  <c r="D117" i="3"/>
  <c r="I122" i="3"/>
  <c r="C118" i="3"/>
  <c r="C117" i="3"/>
  <c r="I117" i="3" s="1"/>
  <c r="C116" i="3"/>
  <c r="C115" i="3"/>
  <c r="C114" i="3"/>
  <c r="C113" i="3"/>
  <c r="C90" i="2"/>
  <c r="C89" i="2"/>
  <c r="C88" i="2"/>
  <c r="I88" i="2" s="1"/>
  <c r="C87" i="2"/>
  <c r="C83" i="2"/>
  <c r="C82" i="2"/>
  <c r="C81" i="2"/>
  <c r="C80" i="2"/>
  <c r="C79" i="2"/>
  <c r="C50" i="1"/>
  <c r="C49" i="1"/>
  <c r="C48" i="1"/>
  <c r="C46" i="1"/>
  <c r="C45" i="1"/>
  <c r="I50" i="1"/>
  <c r="T73" i="4"/>
  <c r="T55" i="4"/>
  <c r="F48" i="1"/>
  <c r="E112" i="3"/>
  <c r="F112" i="3"/>
  <c r="E113" i="3"/>
  <c r="F113" i="3"/>
  <c r="E114" i="3"/>
  <c r="F114" i="3"/>
  <c r="F115" i="3"/>
  <c r="E119" i="3"/>
  <c r="F98" i="4"/>
  <c r="F118" i="3"/>
  <c r="F120" i="3"/>
  <c r="F116" i="3"/>
  <c r="F119" i="3"/>
  <c r="F99" i="4"/>
  <c r="F95" i="4"/>
  <c r="F92" i="4"/>
  <c r="E89" i="2"/>
  <c r="E90" i="2"/>
  <c r="F90" i="2"/>
  <c r="F89" i="2"/>
  <c r="F81" i="2"/>
  <c r="F80" i="2"/>
  <c r="F79" i="2"/>
  <c r="F49" i="1"/>
  <c r="F46" i="1"/>
  <c r="F45" i="1"/>
  <c r="T26" i="3"/>
  <c r="T27" i="3"/>
  <c r="T8" i="3"/>
  <c r="T9" i="3"/>
  <c r="T43" i="3"/>
  <c r="T44" i="3"/>
  <c r="T60" i="3"/>
  <c r="T61" i="3"/>
  <c r="T69" i="3"/>
  <c r="T79" i="3"/>
  <c r="T10" i="2"/>
  <c r="T25" i="2"/>
  <c r="T40" i="2"/>
  <c r="T55" i="2"/>
  <c r="T70" i="2"/>
  <c r="T5" i="4"/>
  <c r="T9" i="4"/>
  <c r="T10" i="4"/>
  <c r="T17" i="4"/>
  <c r="T29" i="4"/>
  <c r="T52" i="4"/>
  <c r="E99" i="4"/>
  <c r="E98" i="4"/>
  <c r="E118" i="3"/>
  <c r="E95" i="4"/>
  <c r="E120" i="3"/>
  <c r="E90" i="4"/>
  <c r="E91" i="4"/>
  <c r="E94" i="4"/>
  <c r="E116" i="3"/>
  <c r="E49" i="1"/>
  <c r="T51" i="3"/>
  <c r="T68" i="3"/>
  <c r="E92" i="4"/>
  <c r="E80" i="2"/>
  <c r="E79" i="2"/>
  <c r="E48" i="1"/>
  <c r="E46" i="1"/>
  <c r="E45" i="1"/>
  <c r="T20" i="5"/>
  <c r="T36" i="5"/>
  <c r="T54" i="4"/>
  <c r="T32" i="4"/>
  <c r="T68" i="4"/>
  <c r="T74" i="4"/>
  <c r="D49" i="1"/>
  <c r="D46" i="1"/>
  <c r="D48" i="1"/>
  <c r="F90" i="4"/>
  <c r="F91" i="4"/>
  <c r="F94" i="4"/>
  <c r="T20" i="4"/>
  <c r="T8" i="4"/>
  <c r="I92" i="4" l="1"/>
  <c r="I99" i="4"/>
  <c r="I49" i="1"/>
  <c r="I48" i="1"/>
  <c r="I87" i="2"/>
  <c r="I94" i="4"/>
  <c r="I118" i="3"/>
  <c r="I119" i="3"/>
  <c r="I120" i="3"/>
  <c r="T35" i="5"/>
  <c r="I98" i="4"/>
  <c r="I91" i="4"/>
  <c r="I95" i="4"/>
  <c r="I90" i="4"/>
  <c r="T26" i="5"/>
  <c r="T10" i="1"/>
  <c r="T85" i="4"/>
  <c r="T84" i="4"/>
  <c r="T83" i="4"/>
  <c r="T82" i="4"/>
  <c r="T75" i="4"/>
  <c r="T76" i="4"/>
  <c r="T66" i="4"/>
  <c r="T65" i="4"/>
  <c r="T64" i="4"/>
  <c r="T63" i="4"/>
  <c r="T53" i="4"/>
  <c r="T31" i="4"/>
  <c r="T30" i="4"/>
  <c r="T19" i="4"/>
  <c r="T18" i="4"/>
  <c r="T7" i="4"/>
  <c r="T19" i="5"/>
  <c r="T18" i="5"/>
  <c r="T17" i="5"/>
  <c r="T16" i="5"/>
  <c r="T15" i="5"/>
  <c r="T9" i="5"/>
  <c r="T8" i="5"/>
  <c r="T7" i="5"/>
  <c r="T6" i="5"/>
  <c r="T5" i="5"/>
  <c r="T67" i="3"/>
  <c r="T106" i="3"/>
  <c r="T98" i="3"/>
  <c r="T90" i="3"/>
  <c r="T78" i="3"/>
  <c r="T77" i="3"/>
  <c r="T76" i="3"/>
  <c r="T75" i="3"/>
  <c r="T74" i="3"/>
  <c r="T66" i="3"/>
  <c r="T65" i="3"/>
  <c r="T64" i="3"/>
  <c r="T63" i="3"/>
  <c r="T62" i="3"/>
  <c r="T59" i="3"/>
  <c r="T58" i="3"/>
  <c r="T57" i="3"/>
  <c r="T50" i="3"/>
  <c r="T49" i="3"/>
  <c r="T48" i="3"/>
  <c r="T47" i="3"/>
  <c r="T46" i="3"/>
  <c r="T45" i="3"/>
  <c r="T42" i="3"/>
  <c r="T41" i="3"/>
  <c r="T40" i="3"/>
  <c r="T33" i="3"/>
  <c r="T32" i="3"/>
  <c r="T31" i="3"/>
  <c r="T30" i="3"/>
  <c r="T29" i="3"/>
  <c r="T28" i="3"/>
  <c r="T25" i="3"/>
  <c r="T24" i="3"/>
  <c r="T23" i="3"/>
  <c r="T15" i="3"/>
  <c r="T14" i="3"/>
  <c r="T13" i="3"/>
  <c r="T12" i="3"/>
  <c r="T11" i="3"/>
  <c r="T10" i="3"/>
  <c r="T7" i="3"/>
  <c r="T6" i="3"/>
  <c r="T5" i="3"/>
  <c r="T73" i="2"/>
  <c r="T72" i="2"/>
  <c r="T71" i="2"/>
  <c r="T69" i="2"/>
  <c r="T68" i="2"/>
  <c r="T67" i="2"/>
  <c r="T66" i="2"/>
  <c r="T65" i="2"/>
  <c r="T58" i="2"/>
  <c r="T57" i="2"/>
  <c r="T56" i="2"/>
  <c r="T54" i="2"/>
  <c r="T53" i="2"/>
  <c r="T52" i="2"/>
  <c r="T51" i="2"/>
  <c r="T50" i="2"/>
  <c r="T44" i="2"/>
  <c r="T43" i="2"/>
  <c r="T42" i="2"/>
  <c r="T41" i="2"/>
  <c r="T39" i="2"/>
  <c r="T38" i="2"/>
  <c r="T37" i="2"/>
  <c r="T36" i="2"/>
  <c r="T35" i="2"/>
  <c r="T29" i="2"/>
  <c r="T28" i="2"/>
  <c r="T27" i="2"/>
  <c r="T26" i="2"/>
  <c r="T24" i="2"/>
  <c r="T23" i="2"/>
  <c r="T22" i="2"/>
  <c r="T21" i="2"/>
  <c r="T20" i="2"/>
  <c r="T14" i="2"/>
  <c r="T13" i="2"/>
  <c r="T12" i="2"/>
  <c r="T11" i="2"/>
  <c r="T9" i="2"/>
  <c r="T8" i="2"/>
  <c r="T7" i="2"/>
  <c r="T6" i="2"/>
  <c r="T5" i="2"/>
  <c r="T26" i="1"/>
  <c r="T27" i="1"/>
  <c r="T28" i="1"/>
  <c r="T29" i="1"/>
  <c r="T30" i="1"/>
  <c r="T40" i="1"/>
  <c r="T39" i="1"/>
  <c r="T38" i="1"/>
  <c r="T37" i="1"/>
  <c r="T36" i="1"/>
  <c r="T20" i="1"/>
  <c r="T19" i="1"/>
  <c r="T18" i="1"/>
  <c r="T17" i="1"/>
  <c r="T9" i="1"/>
  <c r="T8" i="1"/>
  <c r="T7" i="1"/>
  <c r="T6" i="1"/>
  <c r="T16" i="1"/>
  <c r="T5" i="1"/>
  <c r="E81" i="2"/>
  <c r="T29" i="5"/>
  <c r="D45" i="1"/>
  <c r="T28" i="5" l="1"/>
  <c r="T32" i="5"/>
  <c r="T30" i="5"/>
  <c r="T33" i="5"/>
  <c r="T34" i="5"/>
  <c r="T31" i="5"/>
  <c r="T27" i="5"/>
  <c r="I114" i="3"/>
  <c r="I115" i="3"/>
  <c r="I113" i="3"/>
  <c r="I45" i="1"/>
  <c r="I46" i="1"/>
  <c r="I116" i="3"/>
  <c r="I112" i="3"/>
  <c r="I90" i="2"/>
  <c r="I80" i="2"/>
  <c r="I83" i="2"/>
  <c r="I82" i="2"/>
  <c r="I81" i="2"/>
  <c r="I79" i="2"/>
  <c r="I89" i="2"/>
</calcChain>
</file>

<file path=xl/sharedStrings.xml><?xml version="1.0" encoding="utf-8"?>
<sst xmlns="http://schemas.openxmlformats.org/spreadsheetml/2006/main" count="1008" uniqueCount="95">
  <si>
    <t>#</t>
  </si>
  <si>
    <t>NAME</t>
  </si>
  <si>
    <t>RODEO 1</t>
  </si>
  <si>
    <t>RODEO 2</t>
  </si>
  <si>
    <t>RODEO 3</t>
  </si>
  <si>
    <t>RODEO 4</t>
  </si>
  <si>
    <t>TIME</t>
  </si>
  <si>
    <t>PLACE</t>
  </si>
  <si>
    <t>POINTS</t>
  </si>
  <si>
    <t>NOVICE 6 &amp; UNDER</t>
  </si>
  <si>
    <t>POLES</t>
  </si>
  <si>
    <t>BARRELS</t>
  </si>
  <si>
    <t>STRAIGHTS</t>
  </si>
  <si>
    <t>JUNIOR &amp; SENIOR</t>
  </si>
  <si>
    <t>PEEWEE 7-9</t>
  </si>
  <si>
    <t>JUNIOR 10-13</t>
  </si>
  <si>
    <t>GOAT TYING</t>
  </si>
  <si>
    <t>SENIOR 14-19</t>
  </si>
  <si>
    <t>SLED</t>
  </si>
  <si>
    <t>GIRLS BREAKAWAY</t>
  </si>
  <si>
    <t>BOYS BREAKAWAY</t>
  </si>
  <si>
    <t>TIE DOWN</t>
  </si>
  <si>
    <t>RIBBONS</t>
  </si>
  <si>
    <t>NATILEIGH MEYER</t>
  </si>
  <si>
    <t>HOLLY BREGMAN</t>
  </si>
  <si>
    <t>TEAM ROPING- HEADER</t>
  </si>
  <si>
    <t>TEAM ROPING- HEELER</t>
  </si>
  <si>
    <t>JR/SR</t>
  </si>
  <si>
    <t>TOTAL</t>
  </si>
  <si>
    <t>EVENT</t>
  </si>
  <si>
    <t>RANK</t>
  </si>
  <si>
    <t>ALL AROUND POINTS</t>
  </si>
  <si>
    <t>RODEO1</t>
  </si>
  <si>
    <t>RODEO2</t>
  </si>
  <si>
    <t>RODEO3</t>
  </si>
  <si>
    <t>RODEO4</t>
  </si>
  <si>
    <t>MUST BE ENTERED 3 TIMES IN EVENT FOR POINTS TO COUNT</t>
  </si>
  <si>
    <t>JOLEIGH MEYER</t>
  </si>
  <si>
    <t>SONNY SWAIM</t>
  </si>
  <si>
    <t>MILES MALDONADO</t>
  </si>
  <si>
    <t>CINCH GONZALES</t>
  </si>
  <si>
    <t>CLARA SWAIM</t>
  </si>
  <si>
    <t>SAGE MALDONADO</t>
  </si>
  <si>
    <t>RYLEE TRADER</t>
  </si>
  <si>
    <t>REMI MALDONADO</t>
  </si>
  <si>
    <t>JR/SR TEAM ROPING POINTS</t>
  </si>
  <si>
    <t>GARRETT RAY</t>
  </si>
  <si>
    <t>JOVANI ESTRADA</t>
  </si>
  <si>
    <t>ALAYNA ESTRADA</t>
  </si>
  <si>
    <t>MYLER BENNETT</t>
  </si>
  <si>
    <t>WES FIELD</t>
  </si>
  <si>
    <t>KALEB GONZALES</t>
  </si>
  <si>
    <t>BRANDON KNOTS</t>
  </si>
  <si>
    <t>STRIAGHTS</t>
  </si>
  <si>
    <t>GOATS</t>
  </si>
  <si>
    <t>KHILEY EVERETT</t>
  </si>
  <si>
    <t>JOVANNI ESTRADA</t>
  </si>
  <si>
    <t>CARLEE MASCORRO</t>
  </si>
  <si>
    <t>ROPEN POURNIER</t>
  </si>
  <si>
    <t>SYDNEY FIELD</t>
  </si>
  <si>
    <t>SCOUT HUSKY</t>
  </si>
  <si>
    <t>JACK FLUITT</t>
  </si>
  <si>
    <t>ZANE GUERRA</t>
  </si>
  <si>
    <t>LEVI MARTINEZ</t>
  </si>
  <si>
    <t xml:space="preserve"> </t>
  </si>
  <si>
    <t>JR</t>
  </si>
  <si>
    <t>SR</t>
  </si>
  <si>
    <t>KETCH WILEY</t>
  </si>
  <si>
    <t>RYDER GUERRA</t>
  </si>
  <si>
    <t>NT</t>
  </si>
  <si>
    <t>GRACE ANN LLEWELLEN</t>
  </si>
  <si>
    <t>BRYNLEIGH MEYER</t>
  </si>
  <si>
    <t>DALLY JO GUERRA</t>
  </si>
  <si>
    <t>HADLEE MCCLAUGHERTY</t>
  </si>
  <si>
    <t>LYNNON HARLOS</t>
  </si>
  <si>
    <t>MACIE HUIZAR</t>
  </si>
  <si>
    <t>BROOKLYN RAY</t>
  </si>
  <si>
    <t>LAINEY JANE GONZALES</t>
  </si>
  <si>
    <t>MAKENNA RAMIREZ</t>
  </si>
  <si>
    <t>PRESLEY RAY</t>
  </si>
  <si>
    <t>GARRET RAY</t>
  </si>
  <si>
    <t>NT,NT</t>
  </si>
  <si>
    <t xml:space="preserve">NT </t>
  </si>
  <si>
    <t>NT,29.94</t>
  </si>
  <si>
    <t>NT,31.35</t>
  </si>
  <si>
    <t>REX PARR</t>
  </si>
  <si>
    <t>DANE GONZALES</t>
  </si>
  <si>
    <t>SWAYZE JORDAN</t>
  </si>
  <si>
    <t>KENZLEE WALLACE</t>
  </si>
  <si>
    <t>KENLEE WALLACE</t>
  </si>
  <si>
    <t>16.54,NT</t>
  </si>
  <si>
    <t>16.56,NT</t>
  </si>
  <si>
    <t>16.54,16.69</t>
  </si>
  <si>
    <t>1,3</t>
  </si>
  <si>
    <t>JUSTIN VILLAREAL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</si>
</sst>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4" borderId="0" xfId="0" applyFill="1"/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4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7" xfId="0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7" xfId="0" applyFill="1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3" fillId="7" borderId="1" xfId="0" applyFont="1" applyFill="1" applyBorder="1"/>
    <xf numFmtId="0" fontId="0" fillId="7" borderId="7" xfId="0" applyFill="1" applyBorder="1"/>
    <xf numFmtId="0" fontId="2" fillId="7" borderId="1" xfId="0" applyFont="1" applyFill="1" applyBorder="1" applyAlignment="1">
      <alignment horizontal="center"/>
    </xf>
    <xf numFmtId="0" fontId="3" fillId="7" borderId="0" xfId="0" applyFont="1" applyFill="1"/>
    <xf numFmtId="0" fontId="0" fillId="7" borderId="7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7" borderId="0" xfId="0" applyFill="1"/>
    <xf numFmtId="0" fontId="0" fillId="7" borderId="1" xfId="0" applyFill="1" applyBorder="1"/>
    <xf numFmtId="0" fontId="2" fillId="7" borderId="0" xfId="0" applyFont="1" applyFill="1" applyAlignment="1">
      <alignment horizontal="center"/>
    </xf>
    <xf numFmtId="0" fontId="0" fillId="7" borderId="8" xfId="0" applyFill="1" applyBorder="1"/>
    <xf numFmtId="0" fontId="2" fillId="6" borderId="1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7" borderId="6" xfId="0" applyFill="1" applyBorder="1"/>
    <xf numFmtId="0" fontId="0" fillId="7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5" fillId="6" borderId="1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3" fillId="7" borderId="7" xfId="0" applyFont="1" applyFill="1" applyBorder="1"/>
    <xf numFmtId="0" fontId="2" fillId="0" borderId="7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6" borderId="2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7" borderId="24" xfId="0" applyFill="1" applyBorder="1"/>
    <xf numFmtId="0" fontId="0" fillId="7" borderId="25" xfId="0" applyFill="1" applyBorder="1"/>
    <xf numFmtId="0" fontId="0" fillId="8" borderId="7" xfId="0" applyFill="1" applyBorder="1"/>
    <xf numFmtId="0" fontId="0" fillId="4" borderId="7" xfId="0" applyFill="1" applyBorder="1"/>
    <xf numFmtId="0" fontId="2" fillId="4" borderId="7" xfId="0" applyFont="1" applyFill="1" applyBorder="1" applyAlignment="1">
      <alignment horizontal="center"/>
    </xf>
    <xf numFmtId="0" fontId="0" fillId="8" borderId="8" xfId="0" applyFill="1" applyBorder="1"/>
    <xf numFmtId="0" fontId="0" fillId="7" borderId="25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5" fillId="0" borderId="3" xfId="0" applyFont="1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0" fillId="0" borderId="3" xfId="0" applyBorder="1"/>
    <xf numFmtId="0" fontId="2" fillId="5" borderId="17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5" fillId="9" borderId="23" xfId="0" applyFont="1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9" borderId="27" xfId="0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24" xfId="0" applyBorder="1"/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5" fillId="10" borderId="14" xfId="0" applyFont="1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0" fillId="8" borderId="24" xfId="0" applyFill="1" applyBorder="1"/>
    <xf numFmtId="0" fontId="0" fillId="8" borderId="25" xfId="0" applyFill="1" applyBorder="1"/>
    <xf numFmtId="0" fontId="0" fillId="8" borderId="0" xfId="0" applyFill="1"/>
    <xf numFmtId="0" fontId="0" fillId="11" borderId="7" xfId="0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5" fillId="10" borderId="12" xfId="0" applyFont="1" applyFill="1" applyBorder="1" applyAlignment="1">
      <alignment horizontal="center"/>
    </xf>
    <xf numFmtId="0" fontId="0" fillId="11" borderId="7" xfId="0" applyFill="1" applyBorder="1"/>
    <xf numFmtId="0" fontId="0" fillId="11" borderId="24" xfId="0" applyFill="1" applyBorder="1" applyAlignment="1">
      <alignment horizontal="center"/>
    </xf>
    <xf numFmtId="0" fontId="0" fillId="11" borderId="0" xfId="0" applyFill="1"/>
    <xf numFmtId="0" fontId="0" fillId="11" borderId="24" xfId="0" applyFill="1" applyBorder="1"/>
    <xf numFmtId="0" fontId="5" fillId="10" borderId="7" xfId="0" applyFont="1" applyFill="1" applyBorder="1" applyAlignment="1">
      <alignment horizontal="center"/>
    </xf>
    <xf numFmtId="0" fontId="0" fillId="10" borderId="7" xfId="0" applyFill="1" applyBorder="1"/>
    <xf numFmtId="0" fontId="3" fillId="8" borderId="1" xfId="0" applyFont="1" applyFill="1" applyBorder="1"/>
    <xf numFmtId="0" fontId="3" fillId="8" borderId="7" xfId="0" applyFont="1" applyFill="1" applyBorder="1"/>
    <xf numFmtId="0" fontId="2" fillId="8" borderId="1" xfId="0" applyFont="1" applyFill="1" applyBorder="1" applyAlignment="1">
      <alignment horizontal="center"/>
    </xf>
    <xf numFmtId="0" fontId="3" fillId="12" borderId="1" xfId="0" applyFont="1" applyFill="1" applyBorder="1"/>
    <xf numFmtId="0" fontId="2" fillId="12" borderId="1" xfId="0" applyFont="1" applyFill="1" applyBorder="1"/>
    <xf numFmtId="0" fontId="2" fillId="12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5" fillId="0" borderId="7" xfId="0" applyFont="1" applyFill="1" applyBorder="1"/>
    <xf numFmtId="0" fontId="4" fillId="0" borderId="7" xfId="0" applyFont="1" applyBorder="1" applyAlignment="1">
      <alignment horizontal="left"/>
    </xf>
    <xf numFmtId="0" fontId="0" fillId="0" borderId="24" xfId="0" applyFill="1" applyBorder="1" applyAlignment="1">
      <alignment horizontal="center"/>
    </xf>
    <xf numFmtId="0" fontId="3" fillId="11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327E-7328-499F-8BDF-B8D575DCF336}">
  <dimension ref="A1:Y51"/>
  <sheetViews>
    <sheetView tabSelected="1" workbookViewId="0"/>
  </sheetViews>
  <sheetFormatPr defaultRowHeight="15" x14ac:dyDescent="0.25"/>
  <cols>
    <col min="1" max="1" width="4.85546875" customWidth="1"/>
    <col min="2" max="2" width="25" customWidth="1"/>
    <col min="3" max="3" width="9.140625" customWidth="1"/>
    <col min="7" max="7" width="2.85546875" customWidth="1"/>
    <col min="8" max="10" width="9.140625" customWidth="1"/>
    <col min="11" max="11" width="2.7109375" customWidth="1"/>
    <col min="12" max="14" width="9.140625" customWidth="1"/>
    <col min="15" max="15" width="3" customWidth="1"/>
    <col min="16" max="18" width="9.140625" customWidth="1"/>
    <col min="19" max="19" width="3.140625" customWidth="1"/>
  </cols>
  <sheetData>
    <row r="1" spans="1:25" ht="15.75" x14ac:dyDescent="0.25">
      <c r="A1" s="6"/>
      <c r="B1" s="6"/>
      <c r="C1" s="6"/>
      <c r="D1" s="6"/>
      <c r="E1" s="6"/>
      <c r="F1" s="17"/>
      <c r="G1" s="17"/>
      <c r="H1" s="7" t="s">
        <v>9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24" t="s">
        <v>36</v>
      </c>
      <c r="U1" s="24"/>
      <c r="V1" s="24"/>
      <c r="W1" s="24"/>
      <c r="X1" s="24"/>
      <c r="Y1" s="24"/>
    </row>
    <row r="2" spans="1:25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5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5" ht="16.5" thickBot="1" x14ac:dyDescent="0.3">
      <c r="A4" s="14" t="s">
        <v>0</v>
      </c>
      <c r="B4" s="15" t="s">
        <v>1</v>
      </c>
      <c r="C4" s="35"/>
      <c r="D4" s="15" t="s">
        <v>6</v>
      </c>
      <c r="E4" s="15" t="s">
        <v>7</v>
      </c>
      <c r="F4" s="15" t="s">
        <v>8</v>
      </c>
      <c r="G4" s="35"/>
      <c r="H4" s="15" t="s">
        <v>6</v>
      </c>
      <c r="I4" s="15" t="s">
        <v>7</v>
      </c>
      <c r="J4" s="15" t="s">
        <v>8</v>
      </c>
      <c r="K4" s="37"/>
      <c r="L4" s="15" t="s">
        <v>6</v>
      </c>
      <c r="M4" s="15" t="s">
        <v>7</v>
      </c>
      <c r="N4" s="15" t="s">
        <v>8</v>
      </c>
      <c r="O4" s="37"/>
      <c r="P4" s="15" t="s">
        <v>6</v>
      </c>
      <c r="Q4" s="15" t="s">
        <v>7</v>
      </c>
      <c r="R4" s="15" t="s">
        <v>8</v>
      </c>
      <c r="S4" s="37"/>
      <c r="T4" s="22" t="s">
        <v>8</v>
      </c>
      <c r="U4" s="22" t="s">
        <v>30</v>
      </c>
    </row>
    <row r="5" spans="1:25" x14ac:dyDescent="0.25">
      <c r="A5" s="25">
        <v>1</v>
      </c>
      <c r="B5" s="25" t="s">
        <v>42</v>
      </c>
      <c r="C5" s="39"/>
      <c r="D5" s="25">
        <v>27.631</v>
      </c>
      <c r="E5" s="25">
        <v>1</v>
      </c>
      <c r="F5" s="25">
        <v>11</v>
      </c>
      <c r="G5" s="36"/>
      <c r="H5" s="25">
        <v>34.767000000000003</v>
      </c>
      <c r="I5" s="25">
        <v>2</v>
      </c>
      <c r="J5" s="25">
        <v>10</v>
      </c>
      <c r="K5" s="36"/>
      <c r="L5" s="25"/>
      <c r="M5" s="25"/>
      <c r="N5" s="25"/>
      <c r="O5" s="36"/>
      <c r="P5" s="25"/>
      <c r="Q5" s="25"/>
      <c r="R5" s="25"/>
      <c r="S5" s="36"/>
      <c r="T5" s="29">
        <f t="shared" ref="T5:T10" si="0">SUM(F5,J5,N5,R5)</f>
        <v>21</v>
      </c>
      <c r="U5" s="73"/>
    </row>
    <row r="6" spans="1:25" x14ac:dyDescent="0.25">
      <c r="A6" s="25">
        <v>2</v>
      </c>
      <c r="B6" s="25" t="s">
        <v>41</v>
      </c>
      <c r="C6" s="39"/>
      <c r="D6" s="26">
        <v>55.546999999999997</v>
      </c>
      <c r="E6" s="26">
        <v>3</v>
      </c>
      <c r="F6" s="26">
        <v>9</v>
      </c>
      <c r="G6" s="36"/>
      <c r="H6" s="26">
        <v>44.237000000000002</v>
      </c>
      <c r="I6" s="26">
        <v>3</v>
      </c>
      <c r="J6" s="26">
        <v>9</v>
      </c>
      <c r="K6" s="36"/>
      <c r="L6" s="26"/>
      <c r="M6" s="26"/>
      <c r="N6" s="26"/>
      <c r="O6" s="36"/>
      <c r="P6" s="26"/>
      <c r="Q6" s="26"/>
      <c r="R6" s="26"/>
      <c r="S6" s="36"/>
      <c r="T6" s="30">
        <f t="shared" si="0"/>
        <v>18</v>
      </c>
      <c r="U6" s="61"/>
    </row>
    <row r="7" spans="1:25" x14ac:dyDescent="0.25">
      <c r="A7" s="25">
        <v>3</v>
      </c>
      <c r="B7" s="25" t="s">
        <v>40</v>
      </c>
      <c r="C7" s="39"/>
      <c r="D7" s="25" t="s">
        <v>69</v>
      </c>
      <c r="E7" s="25"/>
      <c r="F7" s="25">
        <v>1</v>
      </c>
      <c r="G7" s="36"/>
      <c r="H7" s="25">
        <v>66.078000000000003</v>
      </c>
      <c r="I7" s="25">
        <v>5</v>
      </c>
      <c r="J7" s="25">
        <v>7</v>
      </c>
      <c r="K7" s="36"/>
      <c r="L7" s="25"/>
      <c r="M7" s="25"/>
      <c r="N7" s="25"/>
      <c r="O7" s="36"/>
      <c r="P7" s="25"/>
      <c r="Q7" s="25"/>
      <c r="R7" s="25"/>
      <c r="S7" s="36"/>
      <c r="T7" s="32">
        <f t="shared" si="0"/>
        <v>8</v>
      </c>
      <c r="U7" s="72"/>
      <c r="V7" s="23"/>
      <c r="W7" s="23"/>
    </row>
    <row r="8" spans="1:25" x14ac:dyDescent="0.25">
      <c r="A8" s="25">
        <v>4</v>
      </c>
      <c r="B8" s="25" t="s">
        <v>67</v>
      </c>
      <c r="C8" s="39"/>
      <c r="D8" s="25">
        <v>37.101999999999997</v>
      </c>
      <c r="E8" s="25">
        <v>2</v>
      </c>
      <c r="F8" s="25">
        <v>10</v>
      </c>
      <c r="G8" s="36"/>
      <c r="H8" s="25">
        <v>34.683</v>
      </c>
      <c r="I8" s="25">
        <v>1</v>
      </c>
      <c r="J8" s="25">
        <v>11</v>
      </c>
      <c r="K8" s="36"/>
      <c r="L8" s="25"/>
      <c r="M8" s="25"/>
      <c r="N8" s="25"/>
      <c r="O8" s="36"/>
      <c r="P8" s="25"/>
      <c r="Q8" s="25"/>
      <c r="R8" s="25"/>
      <c r="S8" s="36"/>
      <c r="T8" s="32">
        <f t="shared" si="0"/>
        <v>21</v>
      </c>
      <c r="U8" s="72"/>
      <c r="V8" s="23"/>
      <c r="W8" s="23"/>
    </row>
    <row r="9" spans="1:25" x14ac:dyDescent="0.25">
      <c r="A9" s="25">
        <v>5</v>
      </c>
      <c r="B9" s="25" t="s">
        <v>68</v>
      </c>
      <c r="C9" s="39"/>
      <c r="D9" s="25" t="s">
        <v>69</v>
      </c>
      <c r="E9" s="25"/>
      <c r="F9" s="25">
        <v>1</v>
      </c>
      <c r="G9" s="36"/>
      <c r="H9" s="25">
        <v>57.84</v>
      </c>
      <c r="I9" s="25">
        <v>4</v>
      </c>
      <c r="J9" s="25">
        <v>8</v>
      </c>
      <c r="K9" s="36"/>
      <c r="L9" s="25"/>
      <c r="M9" s="25"/>
      <c r="N9" s="25"/>
      <c r="O9" s="36"/>
      <c r="P9" s="25"/>
      <c r="Q9" s="25"/>
      <c r="R9" s="25"/>
      <c r="S9" s="36"/>
      <c r="T9" s="32">
        <f t="shared" si="0"/>
        <v>9</v>
      </c>
      <c r="U9" s="72"/>
    </row>
    <row r="10" spans="1:25" x14ac:dyDescent="0.25">
      <c r="A10" s="25">
        <v>6</v>
      </c>
      <c r="B10" s="25" t="s">
        <v>85</v>
      </c>
      <c r="C10" s="39"/>
      <c r="D10" s="143"/>
      <c r="E10" s="143"/>
      <c r="F10" s="143"/>
      <c r="G10" s="36"/>
      <c r="H10" s="143"/>
      <c r="I10" s="143"/>
      <c r="J10" s="143"/>
      <c r="K10" s="36"/>
      <c r="L10" s="25"/>
      <c r="M10" s="25"/>
      <c r="N10" s="25"/>
      <c r="O10" s="36"/>
      <c r="P10" s="25"/>
      <c r="Q10" s="25"/>
      <c r="R10" s="25"/>
      <c r="S10" s="36"/>
      <c r="T10" s="32">
        <f t="shared" si="0"/>
        <v>0</v>
      </c>
      <c r="U10" s="72"/>
    </row>
    <row r="13" spans="1:25" ht="16.5" thickBot="1" x14ac:dyDescent="0.3">
      <c r="A13" s="1"/>
      <c r="B13" s="1"/>
      <c r="C13" s="1"/>
      <c r="D13" s="1"/>
      <c r="E13" s="1"/>
      <c r="F13" s="1"/>
      <c r="G13" s="1"/>
      <c r="H13" s="8" t="s">
        <v>11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5" ht="15.75" x14ac:dyDescent="0.25">
      <c r="C14" s="41"/>
      <c r="D14" s="13"/>
      <c r="E14" s="13" t="s">
        <v>2</v>
      </c>
      <c r="F14" s="13"/>
      <c r="G14" s="37"/>
      <c r="H14" s="13"/>
      <c r="I14" s="13" t="s">
        <v>3</v>
      </c>
      <c r="J14" s="13"/>
      <c r="K14" s="37"/>
      <c r="L14" s="13"/>
      <c r="M14" s="13" t="s">
        <v>4</v>
      </c>
      <c r="N14" s="13"/>
      <c r="O14" s="37"/>
      <c r="P14" s="13"/>
      <c r="Q14" s="13" t="s">
        <v>5</v>
      </c>
      <c r="R14" s="13"/>
      <c r="S14" s="37"/>
      <c r="T14" s="20" t="s">
        <v>28</v>
      </c>
      <c r="U14" s="20" t="s">
        <v>29</v>
      </c>
    </row>
    <row r="15" spans="1:25" ht="16.5" thickBot="1" x14ac:dyDescent="0.3">
      <c r="A15" s="4" t="s">
        <v>0</v>
      </c>
      <c r="B15" s="15" t="s">
        <v>1</v>
      </c>
      <c r="C15" s="42"/>
      <c r="D15" s="15" t="s">
        <v>6</v>
      </c>
      <c r="E15" s="15" t="s">
        <v>7</v>
      </c>
      <c r="F15" s="15" t="s">
        <v>8</v>
      </c>
      <c r="G15" s="37"/>
      <c r="H15" s="15" t="s">
        <v>6</v>
      </c>
      <c r="I15" s="15" t="s">
        <v>7</v>
      </c>
      <c r="J15" s="15" t="s">
        <v>8</v>
      </c>
      <c r="K15" s="37"/>
      <c r="L15" s="15" t="s">
        <v>6</v>
      </c>
      <c r="M15" s="15" t="s">
        <v>7</v>
      </c>
      <c r="N15" s="15" t="s">
        <v>8</v>
      </c>
      <c r="O15" s="37"/>
      <c r="P15" s="15" t="s">
        <v>6</v>
      </c>
      <c r="Q15" s="15" t="s">
        <v>7</v>
      </c>
      <c r="R15" s="15" t="s">
        <v>8</v>
      </c>
      <c r="S15" s="37"/>
      <c r="T15" s="22" t="s">
        <v>8</v>
      </c>
      <c r="U15" s="22" t="s">
        <v>30</v>
      </c>
    </row>
    <row r="16" spans="1:25" x14ac:dyDescent="0.25">
      <c r="A16" s="25">
        <v>1</v>
      </c>
      <c r="B16" s="25" t="s">
        <v>42</v>
      </c>
      <c r="C16" s="39"/>
      <c r="D16" s="25">
        <v>23.751999999999999</v>
      </c>
      <c r="E16" s="25">
        <v>1</v>
      </c>
      <c r="F16" s="25">
        <v>11</v>
      </c>
      <c r="G16" s="36"/>
      <c r="H16" s="25">
        <v>25.382000000000001</v>
      </c>
      <c r="I16" s="25">
        <v>1</v>
      </c>
      <c r="J16" s="25">
        <v>11</v>
      </c>
      <c r="K16" s="36"/>
      <c r="L16" s="25"/>
      <c r="M16" s="25"/>
      <c r="N16" s="25"/>
      <c r="O16" s="36"/>
      <c r="P16" s="25"/>
      <c r="Q16" s="25"/>
      <c r="R16" s="25"/>
      <c r="S16" s="36"/>
      <c r="T16" s="40">
        <f t="shared" ref="T16:T21" si="1">SUM(F16,J16,N16,R16)</f>
        <v>22</v>
      </c>
      <c r="U16" s="73"/>
    </row>
    <row r="17" spans="1:21" x14ac:dyDescent="0.25">
      <c r="A17" s="25">
        <v>2</v>
      </c>
      <c r="B17" s="25" t="s">
        <v>41</v>
      </c>
      <c r="C17" s="39"/>
      <c r="D17" s="26">
        <v>40.323</v>
      </c>
      <c r="E17" s="26">
        <v>2</v>
      </c>
      <c r="F17" s="26">
        <v>10</v>
      </c>
      <c r="G17" s="36"/>
      <c r="H17" s="26">
        <v>38.051000000000002</v>
      </c>
      <c r="I17" s="26">
        <v>3</v>
      </c>
      <c r="J17" s="26">
        <v>9</v>
      </c>
      <c r="K17" s="36"/>
      <c r="L17" s="26"/>
      <c r="M17" s="26"/>
      <c r="N17" s="26"/>
      <c r="O17" s="36"/>
      <c r="P17" s="26"/>
      <c r="Q17" s="26"/>
      <c r="R17" s="26"/>
      <c r="S17" s="36"/>
      <c r="T17" s="34">
        <f t="shared" si="1"/>
        <v>19</v>
      </c>
      <c r="U17" s="61"/>
    </row>
    <row r="18" spans="1:21" x14ac:dyDescent="0.25">
      <c r="A18" s="25">
        <v>3</v>
      </c>
      <c r="B18" s="25" t="s">
        <v>40</v>
      </c>
      <c r="C18" s="39"/>
      <c r="D18" s="25">
        <v>57.314999999999998</v>
      </c>
      <c r="E18" s="25">
        <v>3</v>
      </c>
      <c r="F18" s="25">
        <v>9</v>
      </c>
      <c r="G18" s="36"/>
      <c r="H18" s="25">
        <v>55.518000000000001</v>
      </c>
      <c r="I18" s="25">
        <v>4</v>
      </c>
      <c r="J18" s="25">
        <v>8</v>
      </c>
      <c r="K18" s="36"/>
      <c r="L18" s="25"/>
      <c r="M18" s="25"/>
      <c r="N18" s="25"/>
      <c r="O18" s="36"/>
      <c r="P18" s="25"/>
      <c r="Q18" s="25"/>
      <c r="R18" s="25"/>
      <c r="S18" s="36"/>
      <c r="T18" s="33">
        <f t="shared" si="1"/>
        <v>17</v>
      </c>
      <c r="U18" s="72"/>
    </row>
    <row r="19" spans="1:21" x14ac:dyDescent="0.25">
      <c r="A19" s="25">
        <v>4</v>
      </c>
      <c r="B19" s="25" t="s">
        <v>67</v>
      </c>
      <c r="C19" s="39"/>
      <c r="D19" s="25" t="s">
        <v>69</v>
      </c>
      <c r="E19" s="25"/>
      <c r="F19" s="25">
        <v>1</v>
      </c>
      <c r="G19" s="36"/>
      <c r="H19" s="25">
        <v>27.535</v>
      </c>
      <c r="I19" s="25">
        <v>2</v>
      </c>
      <c r="J19" s="25">
        <v>10</v>
      </c>
      <c r="K19" s="36"/>
      <c r="L19" s="25"/>
      <c r="M19" s="25"/>
      <c r="N19" s="25"/>
      <c r="O19" s="36"/>
      <c r="P19" s="25"/>
      <c r="Q19" s="25"/>
      <c r="R19" s="25"/>
      <c r="S19" s="36"/>
      <c r="T19" s="33">
        <f t="shared" si="1"/>
        <v>11</v>
      </c>
      <c r="U19" s="72"/>
    </row>
    <row r="20" spans="1:21" x14ac:dyDescent="0.25">
      <c r="A20" s="25">
        <v>5</v>
      </c>
      <c r="B20" s="25" t="s">
        <v>68</v>
      </c>
      <c r="C20" s="39"/>
      <c r="D20" s="25" t="s">
        <v>69</v>
      </c>
      <c r="E20" s="25"/>
      <c r="F20" s="25">
        <v>1</v>
      </c>
      <c r="G20" s="36"/>
      <c r="H20" s="25">
        <v>88.263000000000005</v>
      </c>
      <c r="I20" s="25">
        <v>5</v>
      </c>
      <c r="J20" s="25">
        <v>7</v>
      </c>
      <c r="K20" s="36"/>
      <c r="L20" s="25"/>
      <c r="M20" s="25"/>
      <c r="N20" s="25"/>
      <c r="O20" s="36"/>
      <c r="P20" s="25"/>
      <c r="Q20" s="25"/>
      <c r="R20" s="25"/>
      <c r="S20" s="36"/>
      <c r="T20" s="33">
        <f t="shared" si="1"/>
        <v>8</v>
      </c>
      <c r="U20" s="72"/>
    </row>
    <row r="21" spans="1:21" x14ac:dyDescent="0.25">
      <c r="A21" s="25">
        <v>6</v>
      </c>
      <c r="B21" s="25" t="s">
        <v>85</v>
      </c>
      <c r="C21" s="39"/>
      <c r="D21" s="143"/>
      <c r="E21" s="143"/>
      <c r="F21" s="143"/>
      <c r="G21" s="36"/>
      <c r="H21" s="143"/>
      <c r="I21" s="143"/>
      <c r="J21" s="143"/>
      <c r="K21" s="36"/>
      <c r="L21" s="25"/>
      <c r="M21" s="25"/>
      <c r="N21" s="25"/>
      <c r="O21" s="36"/>
      <c r="P21" s="25"/>
      <c r="Q21" s="25"/>
      <c r="R21" s="25"/>
      <c r="S21" s="36"/>
      <c r="T21" s="32">
        <f t="shared" si="1"/>
        <v>0</v>
      </c>
      <c r="U21" s="72"/>
    </row>
    <row r="23" spans="1:21" ht="16.5" thickBot="1" x14ac:dyDescent="0.3">
      <c r="A23" s="1"/>
      <c r="B23" s="1"/>
      <c r="C23" s="1"/>
      <c r="D23" s="1"/>
      <c r="E23" s="1"/>
      <c r="F23" s="1"/>
      <c r="G23" s="1"/>
      <c r="H23" s="8" t="s">
        <v>53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1" ht="15.75" x14ac:dyDescent="0.25">
      <c r="C24" s="41"/>
      <c r="D24" s="86"/>
      <c r="E24" s="87" t="s">
        <v>2</v>
      </c>
      <c r="F24" s="86"/>
      <c r="G24" s="36"/>
      <c r="H24" s="87"/>
      <c r="I24" s="87" t="s">
        <v>3</v>
      </c>
      <c r="J24" s="87"/>
      <c r="K24" s="53"/>
      <c r="L24" s="87"/>
      <c r="M24" s="87" t="s">
        <v>4</v>
      </c>
      <c r="N24" s="87"/>
      <c r="O24" s="53"/>
      <c r="P24" s="87"/>
      <c r="Q24" s="87" t="s">
        <v>5</v>
      </c>
      <c r="R24" s="87"/>
      <c r="S24" s="43"/>
      <c r="T24" s="20" t="s">
        <v>28</v>
      </c>
      <c r="U24" s="20" t="s">
        <v>29</v>
      </c>
    </row>
    <row r="25" spans="1:21" ht="16.5" thickBot="1" x14ac:dyDescent="0.3">
      <c r="A25" s="15" t="s">
        <v>0</v>
      </c>
      <c r="B25" s="15" t="s">
        <v>1</v>
      </c>
      <c r="C25" s="37"/>
      <c r="D25" s="69" t="s">
        <v>6</v>
      </c>
      <c r="E25" s="69" t="s">
        <v>7</v>
      </c>
      <c r="F25" s="69" t="s">
        <v>8</v>
      </c>
      <c r="G25" s="53"/>
      <c r="H25" s="69" t="s">
        <v>6</v>
      </c>
      <c r="I25" s="69" t="s">
        <v>7</v>
      </c>
      <c r="J25" s="69" t="s">
        <v>8</v>
      </c>
      <c r="K25" s="53"/>
      <c r="L25" s="69" t="s">
        <v>6</v>
      </c>
      <c r="M25" s="69" t="s">
        <v>7</v>
      </c>
      <c r="N25" s="69" t="s">
        <v>8</v>
      </c>
      <c r="O25" s="53"/>
      <c r="P25" s="69" t="s">
        <v>6</v>
      </c>
      <c r="Q25" s="69" t="s">
        <v>7</v>
      </c>
      <c r="R25" s="69" t="s">
        <v>8</v>
      </c>
      <c r="S25" s="37"/>
      <c r="T25" s="22" t="s">
        <v>8</v>
      </c>
      <c r="U25" s="22" t="s">
        <v>30</v>
      </c>
    </row>
    <row r="26" spans="1:21" x14ac:dyDescent="0.25">
      <c r="A26" s="25">
        <v>1</v>
      </c>
      <c r="B26" s="25" t="s">
        <v>42</v>
      </c>
      <c r="C26" s="39"/>
      <c r="D26" s="25">
        <v>11.509</v>
      </c>
      <c r="E26" s="25">
        <v>1</v>
      </c>
      <c r="F26" s="25">
        <v>11</v>
      </c>
      <c r="G26" s="36"/>
      <c r="H26" s="25">
        <v>11.06</v>
      </c>
      <c r="I26" s="25">
        <v>1</v>
      </c>
      <c r="J26" s="25">
        <v>11</v>
      </c>
      <c r="K26" s="36"/>
      <c r="L26" s="25"/>
      <c r="M26" s="25"/>
      <c r="N26" s="25"/>
      <c r="O26" s="36"/>
      <c r="P26" s="25"/>
      <c r="Q26" s="25"/>
      <c r="R26" s="25"/>
      <c r="S26" s="44"/>
      <c r="T26" s="29">
        <f t="shared" ref="T26:T31" si="2">SUM(F26,J26,N26,R26)</f>
        <v>22</v>
      </c>
      <c r="U26" s="73"/>
    </row>
    <row r="27" spans="1:21" x14ac:dyDescent="0.25">
      <c r="A27" s="25">
        <v>2</v>
      </c>
      <c r="B27" s="25" t="s">
        <v>41</v>
      </c>
      <c r="C27" s="39"/>
      <c r="D27" s="26">
        <v>24.303999999999998</v>
      </c>
      <c r="E27" s="26">
        <v>3</v>
      </c>
      <c r="F27" s="26">
        <v>9</v>
      </c>
      <c r="G27" s="36"/>
      <c r="H27" s="26">
        <v>23.484000000000002</v>
      </c>
      <c r="I27" s="26">
        <v>3</v>
      </c>
      <c r="J27" s="26">
        <v>9</v>
      </c>
      <c r="K27" s="36"/>
      <c r="L27" s="26"/>
      <c r="M27" s="26"/>
      <c r="N27" s="26"/>
      <c r="O27" s="36"/>
      <c r="P27" s="26"/>
      <c r="Q27" s="26"/>
      <c r="R27" s="26"/>
      <c r="S27" s="44"/>
      <c r="T27" s="30">
        <f t="shared" si="2"/>
        <v>18</v>
      </c>
      <c r="U27" s="61"/>
    </row>
    <row r="28" spans="1:21" x14ac:dyDescent="0.25">
      <c r="A28" s="25">
        <v>3</v>
      </c>
      <c r="B28" s="25" t="s">
        <v>40</v>
      </c>
      <c r="C28" s="39"/>
      <c r="D28" s="25">
        <v>36.085999999999999</v>
      </c>
      <c r="E28" s="25">
        <v>5</v>
      </c>
      <c r="F28" s="25">
        <v>7</v>
      </c>
      <c r="G28" s="36"/>
      <c r="H28" s="25">
        <v>29.984000000000002</v>
      </c>
      <c r="I28" s="25">
        <v>5</v>
      </c>
      <c r="J28" s="25">
        <v>7</v>
      </c>
      <c r="K28" s="36"/>
      <c r="L28" s="25"/>
      <c r="M28" s="25"/>
      <c r="N28" s="25"/>
      <c r="O28" s="36"/>
      <c r="P28" s="25"/>
      <c r="Q28" s="25"/>
      <c r="R28" s="25"/>
      <c r="S28" s="44"/>
      <c r="T28" s="32">
        <f t="shared" si="2"/>
        <v>14</v>
      </c>
      <c r="U28" s="72"/>
    </row>
    <row r="29" spans="1:21" x14ac:dyDescent="0.25">
      <c r="A29" s="25">
        <v>4</v>
      </c>
      <c r="B29" s="25" t="s">
        <v>67</v>
      </c>
      <c r="C29" s="39"/>
      <c r="D29" s="25">
        <v>14.834</v>
      </c>
      <c r="E29" s="25">
        <v>2</v>
      </c>
      <c r="F29" s="25">
        <v>10</v>
      </c>
      <c r="G29" s="36"/>
      <c r="H29" s="25">
        <v>14.507</v>
      </c>
      <c r="I29" s="25">
        <v>2</v>
      </c>
      <c r="J29" s="25">
        <v>10</v>
      </c>
      <c r="K29" s="36"/>
      <c r="L29" s="25"/>
      <c r="M29" s="25"/>
      <c r="N29" s="25"/>
      <c r="O29" s="36"/>
      <c r="P29" s="25"/>
      <c r="Q29" s="25"/>
      <c r="R29" s="25"/>
      <c r="S29" s="44"/>
      <c r="T29" s="32">
        <f t="shared" si="2"/>
        <v>20</v>
      </c>
      <c r="U29" s="72"/>
    </row>
    <row r="30" spans="1:21" x14ac:dyDescent="0.25">
      <c r="A30" s="25">
        <v>5</v>
      </c>
      <c r="B30" s="25" t="s">
        <v>68</v>
      </c>
      <c r="C30" s="39"/>
      <c r="D30" s="25">
        <v>27.492999999999999</v>
      </c>
      <c r="E30" s="25">
        <v>4</v>
      </c>
      <c r="F30" s="25">
        <v>8</v>
      </c>
      <c r="G30" s="36"/>
      <c r="H30" s="25">
        <v>27.321999999999999</v>
      </c>
      <c r="I30" s="25">
        <v>4</v>
      </c>
      <c r="J30" s="25">
        <v>8</v>
      </c>
      <c r="K30" s="36"/>
      <c r="L30" s="25"/>
      <c r="M30" s="25"/>
      <c r="N30" s="25"/>
      <c r="O30" s="36"/>
      <c r="P30" s="25"/>
      <c r="Q30" s="25"/>
      <c r="R30" s="25"/>
      <c r="S30" s="44"/>
      <c r="T30" s="32">
        <f t="shared" si="2"/>
        <v>16</v>
      </c>
      <c r="U30" s="72"/>
    </row>
    <row r="31" spans="1:21" x14ac:dyDescent="0.25">
      <c r="A31" s="25">
        <v>6</v>
      </c>
      <c r="B31" s="25" t="s">
        <v>85</v>
      </c>
      <c r="C31" s="39"/>
      <c r="D31" s="143"/>
      <c r="E31" s="143"/>
      <c r="F31" s="143"/>
      <c r="G31" s="36"/>
      <c r="H31" s="143"/>
      <c r="I31" s="143"/>
      <c r="J31" s="143"/>
      <c r="K31" s="36"/>
      <c r="L31" s="25"/>
      <c r="M31" s="25"/>
      <c r="N31" s="25"/>
      <c r="O31" s="36"/>
      <c r="P31" s="25"/>
      <c r="Q31" s="25"/>
      <c r="R31" s="25"/>
      <c r="S31" s="36"/>
      <c r="T31" s="32">
        <f t="shared" si="2"/>
        <v>0</v>
      </c>
      <c r="U31" s="72"/>
    </row>
    <row r="33" spans="1:21" ht="16.5" thickBot="1" x14ac:dyDescent="0.3">
      <c r="A33" s="1"/>
      <c r="B33" s="1"/>
      <c r="C33" s="1"/>
      <c r="D33" s="1"/>
      <c r="E33" s="1"/>
      <c r="F33" s="1"/>
      <c r="G33" s="1"/>
      <c r="H33" s="8" t="s">
        <v>54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21" ht="15.75" x14ac:dyDescent="0.25">
      <c r="C34" s="41"/>
      <c r="D34" s="87"/>
      <c r="E34" s="87" t="s">
        <v>2</v>
      </c>
      <c r="F34" s="87"/>
      <c r="G34" s="53"/>
      <c r="H34" s="87"/>
      <c r="I34" s="87" t="s">
        <v>3</v>
      </c>
      <c r="J34" s="87"/>
      <c r="K34" s="53"/>
      <c r="L34" s="87"/>
      <c r="M34" s="87" t="s">
        <v>4</v>
      </c>
      <c r="N34" s="87"/>
      <c r="O34" s="53"/>
      <c r="P34" s="87"/>
      <c r="Q34" s="87" t="s">
        <v>5</v>
      </c>
      <c r="R34" s="87"/>
      <c r="S34" s="43"/>
      <c r="T34" s="20" t="s">
        <v>28</v>
      </c>
      <c r="U34" s="20" t="s">
        <v>29</v>
      </c>
    </row>
    <row r="35" spans="1:21" ht="16.5" thickBot="1" x14ac:dyDescent="0.3">
      <c r="A35" s="15" t="s">
        <v>0</v>
      </c>
      <c r="B35" s="15" t="s">
        <v>1</v>
      </c>
      <c r="C35" s="37"/>
      <c r="D35" s="69" t="s">
        <v>6</v>
      </c>
      <c r="E35" s="69" t="s">
        <v>7</v>
      </c>
      <c r="F35" s="69" t="s">
        <v>8</v>
      </c>
      <c r="G35" s="53"/>
      <c r="H35" s="69" t="s">
        <v>6</v>
      </c>
      <c r="I35" s="69" t="s">
        <v>7</v>
      </c>
      <c r="J35" s="69" t="s">
        <v>8</v>
      </c>
      <c r="K35" s="53"/>
      <c r="L35" s="69" t="s">
        <v>6</v>
      </c>
      <c r="M35" s="69" t="s">
        <v>7</v>
      </c>
      <c r="N35" s="69" t="s">
        <v>8</v>
      </c>
      <c r="O35" s="53"/>
      <c r="P35" s="69" t="s">
        <v>6</v>
      </c>
      <c r="Q35" s="69" t="s">
        <v>7</v>
      </c>
      <c r="R35" s="69" t="s">
        <v>8</v>
      </c>
      <c r="S35" s="37"/>
      <c r="T35" s="22" t="s">
        <v>8</v>
      </c>
      <c r="U35" s="22" t="s">
        <v>30</v>
      </c>
    </row>
    <row r="36" spans="1:21" x14ac:dyDescent="0.25">
      <c r="A36" s="25">
        <v>1</v>
      </c>
      <c r="B36" s="25" t="s">
        <v>42</v>
      </c>
      <c r="C36" s="39"/>
      <c r="D36" s="25">
        <v>11.93</v>
      </c>
      <c r="E36" s="25">
        <v>1</v>
      </c>
      <c r="F36" s="25">
        <v>11</v>
      </c>
      <c r="G36" s="36"/>
      <c r="H36" s="25">
        <v>9.5399999999999991</v>
      </c>
      <c r="I36" s="25">
        <v>1</v>
      </c>
      <c r="J36" s="25">
        <v>11</v>
      </c>
      <c r="K36" s="36"/>
      <c r="L36" s="25"/>
      <c r="M36" s="25"/>
      <c r="N36" s="25"/>
      <c r="O36" s="36"/>
      <c r="P36" s="25"/>
      <c r="Q36" s="25"/>
      <c r="R36" s="25"/>
      <c r="S36" s="44"/>
      <c r="T36" s="29">
        <f t="shared" ref="T36:T41" si="3">SUM(F36,J36,N36,R36)</f>
        <v>22</v>
      </c>
      <c r="U36" s="73"/>
    </row>
    <row r="37" spans="1:21" x14ac:dyDescent="0.25">
      <c r="A37" s="25">
        <v>2</v>
      </c>
      <c r="B37" s="25" t="s">
        <v>41</v>
      </c>
      <c r="C37" s="39"/>
      <c r="D37" s="25">
        <v>19.59</v>
      </c>
      <c r="E37" s="25">
        <v>3</v>
      </c>
      <c r="F37" s="25">
        <v>9</v>
      </c>
      <c r="G37" s="36"/>
      <c r="H37" s="25">
        <v>14.84</v>
      </c>
      <c r="I37" s="25">
        <v>3</v>
      </c>
      <c r="J37" s="25">
        <v>9</v>
      </c>
      <c r="K37" s="36"/>
      <c r="L37" s="25"/>
      <c r="M37" s="25"/>
      <c r="N37" s="25"/>
      <c r="O37" s="36"/>
      <c r="P37" s="26"/>
      <c r="Q37" s="26"/>
      <c r="R37" s="26"/>
      <c r="S37" s="44"/>
      <c r="T37" s="32">
        <f t="shared" si="3"/>
        <v>18</v>
      </c>
      <c r="U37" s="72"/>
    </row>
    <row r="38" spans="1:21" x14ac:dyDescent="0.25">
      <c r="A38" s="25">
        <v>3</v>
      </c>
      <c r="B38" s="25" t="s">
        <v>40</v>
      </c>
      <c r="C38" s="39"/>
      <c r="D38" s="25">
        <v>25.62</v>
      </c>
      <c r="E38" s="25">
        <v>4</v>
      </c>
      <c r="F38" s="25">
        <v>8</v>
      </c>
      <c r="G38" s="36"/>
      <c r="H38" s="25">
        <v>17.47</v>
      </c>
      <c r="I38" s="25">
        <v>5</v>
      </c>
      <c r="J38" s="25">
        <v>7</v>
      </c>
      <c r="K38" s="36"/>
      <c r="L38" s="25"/>
      <c r="M38" s="25"/>
      <c r="N38" s="25"/>
      <c r="O38" s="36"/>
      <c r="P38" s="25"/>
      <c r="Q38" s="25"/>
      <c r="R38" s="25"/>
      <c r="S38" s="44"/>
      <c r="T38" s="32">
        <f t="shared" si="3"/>
        <v>15</v>
      </c>
      <c r="U38" s="72"/>
    </row>
    <row r="39" spans="1:21" x14ac:dyDescent="0.25">
      <c r="A39" s="25">
        <v>4</v>
      </c>
      <c r="B39" s="25" t="s">
        <v>67</v>
      </c>
      <c r="C39" s="39"/>
      <c r="D39" s="25">
        <v>13.94</v>
      </c>
      <c r="E39" s="25">
        <v>2</v>
      </c>
      <c r="F39" s="25">
        <v>10</v>
      </c>
      <c r="G39" s="36"/>
      <c r="H39" s="25">
        <v>12.88</v>
      </c>
      <c r="I39" s="25">
        <v>2</v>
      </c>
      <c r="J39" s="25">
        <v>10</v>
      </c>
      <c r="K39" s="36"/>
      <c r="L39" s="25"/>
      <c r="M39" s="25"/>
      <c r="N39" s="25"/>
      <c r="O39" s="36"/>
      <c r="P39" s="25"/>
      <c r="Q39" s="25"/>
      <c r="R39" s="25"/>
      <c r="S39" s="44"/>
      <c r="T39" s="32">
        <f t="shared" si="3"/>
        <v>20</v>
      </c>
      <c r="U39" s="72"/>
    </row>
    <row r="40" spans="1:21" x14ac:dyDescent="0.25">
      <c r="A40" s="25">
        <v>5</v>
      </c>
      <c r="B40" s="25" t="s">
        <v>68</v>
      </c>
      <c r="C40" s="39"/>
      <c r="D40" s="25">
        <v>25.78</v>
      </c>
      <c r="E40" s="25">
        <v>5</v>
      </c>
      <c r="F40" s="25">
        <v>7</v>
      </c>
      <c r="G40" s="36"/>
      <c r="H40" s="25">
        <v>17.07</v>
      </c>
      <c r="I40" s="25">
        <v>4</v>
      </c>
      <c r="J40" s="25">
        <v>8</v>
      </c>
      <c r="K40" s="36"/>
      <c r="L40" s="25"/>
      <c r="M40" s="25"/>
      <c r="N40" s="25"/>
      <c r="O40" s="36"/>
      <c r="P40" s="25"/>
      <c r="Q40" s="25"/>
      <c r="R40" s="25"/>
      <c r="S40" s="44"/>
      <c r="T40" s="32">
        <f t="shared" si="3"/>
        <v>15</v>
      </c>
      <c r="U40" s="72"/>
    </row>
    <row r="41" spans="1:21" x14ac:dyDescent="0.25">
      <c r="A41" s="25">
        <v>6</v>
      </c>
      <c r="B41" s="25" t="s">
        <v>85</v>
      </c>
      <c r="C41" s="39"/>
      <c r="D41" s="143"/>
      <c r="E41" s="143"/>
      <c r="F41" s="143"/>
      <c r="G41" s="36"/>
      <c r="H41" s="162">
        <v>62.69</v>
      </c>
      <c r="I41" s="162">
        <v>6</v>
      </c>
      <c r="J41" s="162">
        <v>6</v>
      </c>
      <c r="K41" s="36"/>
      <c r="L41" s="25"/>
      <c r="M41" s="25"/>
      <c r="N41" s="25"/>
      <c r="O41" s="36"/>
      <c r="P41" s="25"/>
      <c r="Q41" s="25"/>
      <c r="R41" s="25"/>
      <c r="S41" s="36"/>
      <c r="T41" s="32">
        <f t="shared" si="3"/>
        <v>6</v>
      </c>
      <c r="U41" s="72"/>
    </row>
    <row r="42" spans="1:21" ht="15.75" thickBot="1" x14ac:dyDescent="0.3"/>
    <row r="43" spans="1:21" ht="15.75" x14ac:dyDescent="0.25">
      <c r="A43" s="46"/>
      <c r="B43" s="47"/>
      <c r="C43" s="47"/>
      <c r="D43" s="47" t="s">
        <v>31</v>
      </c>
      <c r="E43" s="47"/>
      <c r="F43" s="47"/>
      <c r="G43" s="47"/>
      <c r="H43" s="48"/>
      <c r="I43" s="20" t="s">
        <v>8</v>
      </c>
      <c r="J43" s="20" t="s">
        <v>28</v>
      </c>
    </row>
    <row r="44" spans="1:21" ht="15.75" x14ac:dyDescent="0.25">
      <c r="A44" s="49" t="s">
        <v>0</v>
      </c>
      <c r="B44" s="10" t="s">
        <v>1</v>
      </c>
      <c r="C44" s="16" t="s">
        <v>32</v>
      </c>
      <c r="D44" s="16" t="s">
        <v>33</v>
      </c>
      <c r="E44" s="16" t="s">
        <v>34</v>
      </c>
      <c r="F44" s="16" t="s">
        <v>35</v>
      </c>
      <c r="G44" s="43"/>
      <c r="H44" s="50"/>
      <c r="I44" s="45"/>
      <c r="J44" s="71"/>
    </row>
    <row r="45" spans="1:21" x14ac:dyDescent="0.25">
      <c r="A45" s="30">
        <v>1</v>
      </c>
      <c r="B45" s="25" t="s">
        <v>42</v>
      </c>
      <c r="C45" s="26">
        <f>SUM(F5,F16,F26,F36)</f>
        <v>44</v>
      </c>
      <c r="D45" s="26">
        <f>SUM(J5,J16,J26,J36)</f>
        <v>43</v>
      </c>
      <c r="E45" s="26">
        <f>SUM(N5,N16,N26,N36)</f>
        <v>0</v>
      </c>
      <c r="F45" s="26">
        <f>SUM(R5,R16,R26,R36)</f>
        <v>0</v>
      </c>
      <c r="G45" s="39"/>
      <c r="H45" s="51"/>
      <c r="I45" s="30">
        <f>SUM(C45:G45)</f>
        <v>87</v>
      </c>
      <c r="J45" s="72"/>
    </row>
    <row r="46" spans="1:21" x14ac:dyDescent="0.25">
      <c r="A46" s="30">
        <v>2</v>
      </c>
      <c r="B46" s="25" t="s">
        <v>41</v>
      </c>
      <c r="C46" s="26">
        <f>SUM(F6,F17,F27,F37)</f>
        <v>37</v>
      </c>
      <c r="D46" s="26">
        <f>SUM(J6,J17,J27,J37)</f>
        <v>36</v>
      </c>
      <c r="E46" s="26">
        <f>SUM(N6,N17,N27,N37)</f>
        <v>0</v>
      </c>
      <c r="F46" s="26">
        <f>SUM(R6,R17,R27,R37)</f>
        <v>0</v>
      </c>
      <c r="G46" s="39"/>
      <c r="H46" s="51"/>
      <c r="I46" s="30">
        <f>SUM(C46:G46)</f>
        <v>73</v>
      </c>
      <c r="J46" s="72"/>
    </row>
    <row r="47" spans="1:21" x14ac:dyDescent="0.25">
      <c r="A47" s="30"/>
      <c r="B47" s="25"/>
      <c r="C47" s="26"/>
      <c r="D47" s="26"/>
      <c r="E47" s="26"/>
      <c r="F47" s="26"/>
      <c r="G47" s="39"/>
      <c r="H47" s="51"/>
      <c r="I47" s="30"/>
      <c r="J47" s="72"/>
    </row>
    <row r="48" spans="1:21" x14ac:dyDescent="0.25">
      <c r="A48" s="109">
        <v>3</v>
      </c>
      <c r="B48" s="108" t="s">
        <v>40</v>
      </c>
      <c r="C48" s="108">
        <f>SUM(F7,F18,F28,F38)</f>
        <v>25</v>
      </c>
      <c r="D48" s="108">
        <f>SUM(J7,J18,J28,J38)</f>
        <v>29</v>
      </c>
      <c r="E48" s="108">
        <f>SUM(N7,N18,N28,N38)</f>
        <v>0</v>
      </c>
      <c r="F48" s="131">
        <f>SUM(R7,R18,R28,R38)</f>
        <v>0</v>
      </c>
      <c r="G48" s="39"/>
      <c r="H48" s="51"/>
      <c r="I48" s="109">
        <f>SUM(C48,D48,E48,F48)</f>
        <v>54</v>
      </c>
      <c r="J48" s="110"/>
    </row>
    <row r="49" spans="1:10" x14ac:dyDescent="0.25">
      <c r="A49" s="130">
        <v>4</v>
      </c>
      <c r="B49" s="131" t="s">
        <v>67</v>
      </c>
      <c r="C49" s="132">
        <f>SUM(F8,F19,F29,F39)</f>
        <v>31</v>
      </c>
      <c r="D49" s="132">
        <f>SUM(J8,J19,J29,J39)</f>
        <v>41</v>
      </c>
      <c r="E49" s="132">
        <f>SUM(N8,N19,N29,N39)</f>
        <v>0</v>
      </c>
      <c r="F49" s="132">
        <f>SUM(R8,R19,R29,R39)</f>
        <v>0</v>
      </c>
      <c r="G49" s="66"/>
      <c r="H49" s="67"/>
      <c r="I49" s="111">
        <f>SUM(C49,D49,E49,F49)</f>
        <v>72</v>
      </c>
      <c r="J49" s="112"/>
    </row>
    <row r="50" spans="1:10" ht="15.75" thickBot="1" x14ac:dyDescent="0.3">
      <c r="A50" s="133">
        <v>5</v>
      </c>
      <c r="B50" s="131" t="s">
        <v>68</v>
      </c>
      <c r="C50" s="131">
        <f>SUM(F9,F20,F30,F40)</f>
        <v>17</v>
      </c>
      <c r="D50" s="131">
        <f>SUM(J9,J20,J30,J40)</f>
        <v>31</v>
      </c>
      <c r="E50" s="131"/>
      <c r="F50" s="131"/>
      <c r="G50" s="39"/>
      <c r="H50" s="51"/>
      <c r="I50" s="134">
        <f>SUM(C50:F50)</f>
        <v>48</v>
      </c>
      <c r="J50" s="135"/>
    </row>
    <row r="51" spans="1:10" ht="15.75" thickBot="1" x14ac:dyDescent="0.3">
      <c r="A51" s="133">
        <v>5</v>
      </c>
      <c r="B51" s="131" t="s">
        <v>85</v>
      </c>
      <c r="C51" s="143">
        <f>SUM(F10,F21,F31,F41)</f>
        <v>0</v>
      </c>
      <c r="D51" s="143">
        <v>0</v>
      </c>
      <c r="E51" s="131"/>
      <c r="F51" s="131"/>
      <c r="G51" s="39"/>
      <c r="H51" s="51"/>
      <c r="I51" s="134">
        <f>SUM(C51:F51)</f>
        <v>0</v>
      </c>
      <c r="J51" s="135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9CE4-A3D6-4D6D-8178-7DBEF7799C5A}">
  <dimension ref="A1:Z91"/>
  <sheetViews>
    <sheetView topLeftCell="B2" workbookViewId="0">
      <selection activeCell="B2" sqref="B2"/>
    </sheetView>
  </sheetViews>
  <sheetFormatPr defaultRowHeight="15" x14ac:dyDescent="0.25"/>
  <cols>
    <col min="1" max="1" width="4.42578125" customWidth="1"/>
    <col min="2" max="2" width="24.28515625" customWidth="1"/>
    <col min="7" max="7" width="3.42578125" customWidth="1"/>
    <col min="11" max="11" width="3" customWidth="1"/>
    <col min="15" max="15" width="2.85546875" customWidth="1"/>
    <col min="19" max="19" width="2.85546875" customWidth="1"/>
    <col min="22" max="23" width="9.140625" style="122"/>
  </cols>
  <sheetData>
    <row r="1" spans="1:26" ht="15.75" x14ac:dyDescent="0.25">
      <c r="A1" s="6"/>
      <c r="B1" s="6"/>
      <c r="C1" s="6"/>
      <c r="D1" s="6"/>
      <c r="E1" s="6"/>
      <c r="F1" s="17"/>
      <c r="G1" s="17"/>
      <c r="H1" s="7" t="s">
        <v>14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24" t="s">
        <v>36</v>
      </c>
      <c r="U1" s="24"/>
      <c r="X1" s="24"/>
      <c r="Y1" s="24"/>
    </row>
    <row r="2" spans="1:26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6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6" ht="15.75" x14ac:dyDescent="0.25">
      <c r="A4" s="9" t="s">
        <v>0</v>
      </c>
      <c r="B4" s="10" t="s">
        <v>1</v>
      </c>
      <c r="C4" s="38"/>
      <c r="D4" s="10" t="s">
        <v>6</v>
      </c>
      <c r="E4" s="10" t="s">
        <v>7</v>
      </c>
      <c r="F4" s="10" t="s">
        <v>8</v>
      </c>
      <c r="G4" s="38"/>
      <c r="H4" s="10" t="s">
        <v>6</v>
      </c>
      <c r="I4" s="10" t="s">
        <v>7</v>
      </c>
      <c r="J4" s="10" t="s">
        <v>8</v>
      </c>
      <c r="K4" s="43"/>
      <c r="L4" s="10" t="s">
        <v>6</v>
      </c>
      <c r="M4" s="10" t="s">
        <v>7</v>
      </c>
      <c r="N4" s="10" t="s">
        <v>8</v>
      </c>
      <c r="O4" s="43"/>
      <c r="P4" s="10" t="s">
        <v>6</v>
      </c>
      <c r="Q4" s="10" t="s">
        <v>7</v>
      </c>
      <c r="R4" s="10" t="s">
        <v>8</v>
      </c>
      <c r="S4" s="43"/>
      <c r="T4" s="22" t="s">
        <v>8</v>
      </c>
      <c r="U4" s="22" t="s">
        <v>30</v>
      </c>
    </row>
    <row r="5" spans="1:26" x14ac:dyDescent="0.25">
      <c r="A5" s="26">
        <v>1</v>
      </c>
      <c r="B5" s="26" t="s">
        <v>51</v>
      </c>
      <c r="C5" s="36"/>
      <c r="D5" s="26">
        <v>34.698999999999998</v>
      </c>
      <c r="E5" s="26">
        <v>5</v>
      </c>
      <c r="F5" s="26">
        <v>7</v>
      </c>
      <c r="G5" s="36"/>
      <c r="H5" s="26">
        <v>29.928000000000001</v>
      </c>
      <c r="I5" s="26">
        <v>3</v>
      </c>
      <c r="J5" s="26">
        <v>9</v>
      </c>
      <c r="K5" s="36"/>
      <c r="L5" s="26"/>
      <c r="M5" s="26"/>
      <c r="N5" s="26"/>
      <c r="O5" s="36"/>
      <c r="P5" s="26"/>
      <c r="Q5" s="26"/>
      <c r="R5" s="26"/>
      <c r="S5" s="44"/>
      <c r="T5" s="30">
        <f t="shared" ref="T5:T14" si="0">SUM(F5,J5,N5,R5)</f>
        <v>16</v>
      </c>
      <c r="U5" s="61"/>
    </row>
    <row r="6" spans="1:26" x14ac:dyDescent="0.25">
      <c r="A6" s="26">
        <v>2</v>
      </c>
      <c r="B6" s="26" t="s">
        <v>37</v>
      </c>
      <c r="C6" s="36"/>
      <c r="D6" s="26">
        <v>22.140999999999998</v>
      </c>
      <c r="E6" s="26">
        <v>1</v>
      </c>
      <c r="F6" s="26">
        <v>11</v>
      </c>
      <c r="G6" s="36"/>
      <c r="H6" s="26">
        <v>22.895</v>
      </c>
      <c r="I6" s="26">
        <v>1</v>
      </c>
      <c r="J6" s="26">
        <v>11</v>
      </c>
      <c r="K6" s="36"/>
      <c r="L6" s="26"/>
      <c r="M6" s="26"/>
      <c r="N6" s="26"/>
      <c r="O6" s="36"/>
      <c r="P6" s="26"/>
      <c r="Q6" s="26"/>
      <c r="R6" s="26"/>
      <c r="S6" s="44"/>
      <c r="T6" s="32">
        <f t="shared" si="0"/>
        <v>22</v>
      </c>
      <c r="U6" s="72"/>
    </row>
    <row r="7" spans="1:26" x14ac:dyDescent="0.25">
      <c r="A7" s="26">
        <v>3</v>
      </c>
      <c r="B7" s="26" t="s">
        <v>39</v>
      </c>
      <c r="C7" s="36"/>
      <c r="D7" s="26">
        <v>34.594000000000001</v>
      </c>
      <c r="E7" s="26">
        <v>4</v>
      </c>
      <c r="F7" s="26">
        <v>8</v>
      </c>
      <c r="G7" s="36"/>
      <c r="H7" s="26">
        <v>33.862000000000002</v>
      </c>
      <c r="I7" s="26">
        <v>7</v>
      </c>
      <c r="J7" s="26">
        <v>5</v>
      </c>
      <c r="K7" s="36"/>
      <c r="L7" s="26"/>
      <c r="M7" s="26"/>
      <c r="N7" s="26"/>
      <c r="O7" s="36"/>
      <c r="P7" s="26"/>
      <c r="Q7" s="26"/>
      <c r="R7" s="26"/>
      <c r="S7" s="44"/>
      <c r="T7" s="32">
        <f t="shared" si="0"/>
        <v>13</v>
      </c>
      <c r="U7" s="72"/>
    </row>
    <row r="8" spans="1:26" x14ac:dyDescent="0.25">
      <c r="A8" s="26">
        <v>4</v>
      </c>
      <c r="B8" s="26" t="s">
        <v>70</v>
      </c>
      <c r="C8" s="36"/>
      <c r="D8" s="26">
        <v>26.224</v>
      </c>
      <c r="E8" s="25">
        <v>2</v>
      </c>
      <c r="F8" s="25">
        <v>10</v>
      </c>
      <c r="G8" s="85"/>
      <c r="H8" s="25">
        <v>25.294</v>
      </c>
      <c r="I8" s="25">
        <v>2</v>
      </c>
      <c r="J8" s="25">
        <v>10</v>
      </c>
      <c r="K8" s="85"/>
      <c r="L8" s="25"/>
      <c r="M8" s="25"/>
      <c r="N8" s="25"/>
      <c r="O8" s="85"/>
      <c r="P8" s="25"/>
      <c r="Q8" s="25"/>
      <c r="R8" s="25"/>
      <c r="S8" s="88"/>
      <c r="T8" s="32">
        <f t="shared" si="0"/>
        <v>20</v>
      </c>
      <c r="U8" s="72"/>
    </row>
    <row r="9" spans="1:26" x14ac:dyDescent="0.25">
      <c r="A9" s="26">
        <v>5</v>
      </c>
      <c r="B9" s="26" t="s">
        <v>44</v>
      </c>
      <c r="C9" s="36"/>
      <c r="D9" s="25">
        <v>34.253</v>
      </c>
      <c r="E9" s="25">
        <v>3</v>
      </c>
      <c r="F9" s="25">
        <v>9</v>
      </c>
      <c r="G9" s="85"/>
      <c r="H9" s="25">
        <v>34.898000000000003</v>
      </c>
      <c r="I9" s="25">
        <v>8</v>
      </c>
      <c r="J9" s="25">
        <v>4</v>
      </c>
      <c r="K9" s="85"/>
      <c r="L9" s="25"/>
      <c r="M9" s="25"/>
      <c r="N9" s="25"/>
      <c r="O9" s="85"/>
      <c r="P9" s="25"/>
      <c r="Q9" s="25"/>
      <c r="R9" s="25"/>
      <c r="S9" s="88"/>
      <c r="T9" s="32">
        <f t="shared" si="0"/>
        <v>13</v>
      </c>
      <c r="U9" s="72"/>
    </row>
    <row r="10" spans="1:26" x14ac:dyDescent="0.25">
      <c r="A10" s="26">
        <v>6</v>
      </c>
      <c r="B10" s="26" t="s">
        <v>52</v>
      </c>
      <c r="C10" s="36"/>
      <c r="D10" s="25">
        <v>35.728000000000002</v>
      </c>
      <c r="E10" s="25">
        <v>6</v>
      </c>
      <c r="F10" s="25">
        <v>6</v>
      </c>
      <c r="G10" s="85"/>
      <c r="H10" s="25">
        <v>33.356000000000002</v>
      </c>
      <c r="I10" s="25">
        <v>6</v>
      </c>
      <c r="J10" s="25">
        <v>6</v>
      </c>
      <c r="K10" s="85"/>
      <c r="L10" s="25"/>
      <c r="M10" s="25"/>
      <c r="N10" s="25"/>
      <c r="O10" s="85"/>
      <c r="P10" s="25"/>
      <c r="Q10" s="25"/>
      <c r="R10" s="25"/>
      <c r="S10" s="88"/>
      <c r="T10" s="32">
        <f t="shared" si="0"/>
        <v>12</v>
      </c>
      <c r="U10" s="72"/>
    </row>
    <row r="11" spans="1:26" x14ac:dyDescent="0.25">
      <c r="A11" s="26">
        <v>7</v>
      </c>
      <c r="B11" s="26" t="s">
        <v>49</v>
      </c>
      <c r="C11" s="36"/>
      <c r="D11" s="143"/>
      <c r="E11" s="143"/>
      <c r="F11" s="143"/>
      <c r="G11" s="85"/>
      <c r="H11" s="143"/>
      <c r="I11" s="143"/>
      <c r="J11" s="143"/>
      <c r="K11" s="85"/>
      <c r="L11" s="25"/>
      <c r="M11" s="25"/>
      <c r="N11" s="25"/>
      <c r="O11" s="85"/>
      <c r="P11" s="25"/>
      <c r="Q11" s="25"/>
      <c r="R11" s="25"/>
      <c r="S11" s="88"/>
      <c r="T11" s="32">
        <f t="shared" si="0"/>
        <v>0</v>
      </c>
      <c r="U11" s="72"/>
    </row>
    <row r="12" spans="1:26" x14ac:dyDescent="0.25">
      <c r="A12" s="26">
        <v>8</v>
      </c>
      <c r="B12" s="26" t="s">
        <v>43</v>
      </c>
      <c r="C12" s="36"/>
      <c r="D12" s="25">
        <v>37.555999999999997</v>
      </c>
      <c r="E12" s="25">
        <v>8</v>
      </c>
      <c r="F12" s="25">
        <v>4</v>
      </c>
      <c r="G12" s="85"/>
      <c r="H12" s="25">
        <v>32.683</v>
      </c>
      <c r="I12" s="25">
        <v>5</v>
      </c>
      <c r="J12" s="25">
        <v>7</v>
      </c>
      <c r="K12" s="85"/>
      <c r="L12" s="25"/>
      <c r="M12" s="25"/>
      <c r="N12" s="25"/>
      <c r="O12" s="85"/>
      <c r="P12" s="25"/>
      <c r="Q12" s="25"/>
      <c r="R12" s="25"/>
      <c r="S12" s="88"/>
      <c r="T12" s="32">
        <f t="shared" si="0"/>
        <v>11</v>
      </c>
      <c r="U12" s="72"/>
      <c r="X12" s="23"/>
      <c r="Y12" s="23"/>
    </row>
    <row r="13" spans="1:26" x14ac:dyDescent="0.25">
      <c r="A13" s="26">
        <v>9</v>
      </c>
      <c r="B13" s="26" t="s">
        <v>38</v>
      </c>
      <c r="C13" s="36"/>
      <c r="D13" s="25">
        <v>37.223999999999997</v>
      </c>
      <c r="E13" s="25">
        <v>7</v>
      </c>
      <c r="F13" s="25">
        <v>5</v>
      </c>
      <c r="G13" s="85"/>
      <c r="H13" s="25">
        <v>31.018000000000001</v>
      </c>
      <c r="I13" s="25">
        <v>4</v>
      </c>
      <c r="J13" s="25">
        <v>8</v>
      </c>
      <c r="K13" s="85"/>
      <c r="L13" s="25"/>
      <c r="M13" s="25"/>
      <c r="N13" s="25"/>
      <c r="O13" s="85"/>
      <c r="P13" s="25"/>
      <c r="Q13" s="25"/>
      <c r="R13" s="25"/>
      <c r="S13" s="88"/>
      <c r="T13" s="32">
        <f t="shared" si="0"/>
        <v>13</v>
      </c>
      <c r="U13" s="72"/>
      <c r="X13" s="23"/>
      <c r="Y13" s="23"/>
    </row>
    <row r="14" spans="1:26" x14ac:dyDescent="0.25">
      <c r="A14" s="26">
        <v>10</v>
      </c>
      <c r="B14" s="26" t="s">
        <v>86</v>
      </c>
      <c r="C14" s="36"/>
      <c r="D14" s="143"/>
      <c r="E14" s="143"/>
      <c r="F14" s="143"/>
      <c r="G14" s="85"/>
      <c r="H14" s="143"/>
      <c r="I14" s="143"/>
      <c r="J14" s="143"/>
      <c r="K14" s="85"/>
      <c r="L14" s="25"/>
      <c r="M14" s="25"/>
      <c r="N14" s="25"/>
      <c r="O14" s="85"/>
      <c r="P14" s="25"/>
      <c r="Q14" s="25"/>
      <c r="R14" s="25"/>
      <c r="S14" s="88"/>
      <c r="T14" s="32">
        <f t="shared" si="0"/>
        <v>0</v>
      </c>
      <c r="U14" s="72"/>
      <c r="X14" s="24"/>
      <c r="Y14" s="24"/>
      <c r="Z14" s="24"/>
    </row>
    <row r="15" spans="1:26" x14ac:dyDescent="0.25">
      <c r="A15" s="65">
        <v>10</v>
      </c>
      <c r="B15" s="65" t="s">
        <v>87</v>
      </c>
      <c r="C15" s="83"/>
      <c r="D15" s="147"/>
      <c r="E15" s="147"/>
      <c r="F15" s="147"/>
      <c r="G15" s="140"/>
      <c r="H15" s="167" t="s">
        <v>69</v>
      </c>
      <c r="I15" s="167"/>
      <c r="J15" s="167">
        <v>1</v>
      </c>
      <c r="K15" s="140"/>
      <c r="L15" s="80"/>
      <c r="M15" s="80"/>
      <c r="N15" s="80"/>
      <c r="O15" s="140"/>
      <c r="P15" s="80"/>
      <c r="Q15" s="80"/>
      <c r="R15" s="80"/>
      <c r="S15" s="141"/>
      <c r="T15" s="78">
        <f t="shared" ref="T15" si="1">SUM(F15,J15,N15,R15)</f>
        <v>1</v>
      </c>
      <c r="U15" s="79"/>
      <c r="X15" s="24"/>
      <c r="Y15" s="24"/>
      <c r="Z15" s="24"/>
    </row>
    <row r="16" spans="1:26" s="28" customFormat="1" x14ac:dyDescent="0.25">
      <c r="V16" s="166"/>
      <c r="W16" s="166"/>
    </row>
    <row r="17" spans="1:26" ht="16.5" thickBot="1" x14ac:dyDescent="0.3">
      <c r="A17" s="1"/>
      <c r="B17" s="1"/>
      <c r="C17" s="1"/>
      <c r="D17" s="1"/>
      <c r="E17" s="1"/>
      <c r="F17" s="1"/>
      <c r="G17" s="1"/>
      <c r="H17" s="8" t="s">
        <v>11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6" ht="15.75" x14ac:dyDescent="0.25">
      <c r="C18" s="41"/>
      <c r="D18" s="87"/>
      <c r="E18" s="87" t="s">
        <v>2</v>
      </c>
      <c r="F18" s="87"/>
      <c r="G18" s="53"/>
      <c r="H18" s="87"/>
      <c r="I18" s="87" t="s">
        <v>3</v>
      </c>
      <c r="J18" s="87"/>
      <c r="K18" s="53"/>
      <c r="L18" s="87"/>
      <c r="M18" s="87" t="s">
        <v>4</v>
      </c>
      <c r="N18" s="87"/>
      <c r="O18" s="53"/>
      <c r="P18" s="87"/>
      <c r="Q18" s="87" t="s">
        <v>5</v>
      </c>
      <c r="R18" s="87"/>
      <c r="S18" s="37"/>
      <c r="T18" s="20" t="s">
        <v>28</v>
      </c>
      <c r="U18" s="20" t="s">
        <v>29</v>
      </c>
    </row>
    <row r="19" spans="1:26" ht="15.75" x14ac:dyDescent="0.25">
      <c r="A19" s="2" t="s">
        <v>0</v>
      </c>
      <c r="B19" s="10"/>
      <c r="C19" s="41"/>
      <c r="D19" s="69" t="s">
        <v>6</v>
      </c>
      <c r="E19" s="69" t="s">
        <v>7</v>
      </c>
      <c r="F19" s="69" t="s">
        <v>8</v>
      </c>
      <c r="G19" s="53"/>
      <c r="H19" s="69" t="s">
        <v>6</v>
      </c>
      <c r="I19" s="69" t="s">
        <v>7</v>
      </c>
      <c r="J19" s="69" t="s">
        <v>8</v>
      </c>
      <c r="K19" s="53"/>
      <c r="L19" s="69" t="s">
        <v>6</v>
      </c>
      <c r="M19" s="69" t="s">
        <v>7</v>
      </c>
      <c r="N19" s="69" t="s">
        <v>8</v>
      </c>
      <c r="O19" s="53"/>
      <c r="P19" s="69" t="s">
        <v>6</v>
      </c>
      <c r="Q19" s="69" t="s">
        <v>7</v>
      </c>
      <c r="R19" s="69" t="s">
        <v>8</v>
      </c>
      <c r="S19" s="43"/>
      <c r="T19" s="22" t="s">
        <v>8</v>
      </c>
      <c r="U19" s="22" t="s">
        <v>30</v>
      </c>
    </row>
    <row r="20" spans="1:26" s="2" customFormat="1" ht="15.75" x14ac:dyDescent="0.25">
      <c r="A20" s="26">
        <v>1</v>
      </c>
      <c r="B20" s="26" t="s">
        <v>51</v>
      </c>
      <c r="C20" s="39"/>
      <c r="D20" s="124">
        <v>26.506</v>
      </c>
      <c r="E20" s="124">
        <v>6</v>
      </c>
      <c r="F20" s="124">
        <v>6</v>
      </c>
      <c r="G20" s="138"/>
      <c r="H20" s="124">
        <v>26.108000000000001</v>
      </c>
      <c r="I20" s="124">
        <v>7</v>
      </c>
      <c r="J20" s="124">
        <v>5</v>
      </c>
      <c r="K20" s="138"/>
      <c r="L20" s="124"/>
      <c r="M20" s="124"/>
      <c r="N20" s="124"/>
      <c r="O20" s="138"/>
      <c r="P20" s="124"/>
      <c r="Q20" s="124"/>
      <c r="R20" s="124"/>
      <c r="S20" s="139"/>
      <c r="T20" s="32">
        <f t="shared" ref="T20:T30" si="2">SUM(F20,J20,N20,R20)</f>
        <v>11</v>
      </c>
      <c r="U20" s="61"/>
      <c r="V20" s="122"/>
      <c r="W20" s="122"/>
    </row>
    <row r="21" spans="1:26" s="2" customFormat="1" ht="15.75" x14ac:dyDescent="0.25">
      <c r="A21" s="26">
        <v>2</v>
      </c>
      <c r="B21" s="26" t="s">
        <v>37</v>
      </c>
      <c r="C21" s="39"/>
      <c r="D21" s="124">
        <v>18.393000000000001</v>
      </c>
      <c r="E21" s="124">
        <v>1</v>
      </c>
      <c r="F21" s="124">
        <v>11</v>
      </c>
      <c r="G21" s="138"/>
      <c r="H21" s="124">
        <v>18.779</v>
      </c>
      <c r="I21" s="124">
        <v>1</v>
      </c>
      <c r="J21" s="124">
        <v>11</v>
      </c>
      <c r="K21" s="138"/>
      <c r="L21" s="124"/>
      <c r="M21" s="124"/>
      <c r="N21" s="124"/>
      <c r="O21" s="138"/>
      <c r="P21" s="124"/>
      <c r="Q21" s="124"/>
      <c r="R21" s="124"/>
      <c r="S21" s="139"/>
      <c r="T21" s="32">
        <f t="shared" si="2"/>
        <v>22</v>
      </c>
      <c r="U21" s="61"/>
      <c r="V21" s="122"/>
      <c r="W21" s="122"/>
    </row>
    <row r="22" spans="1:26" s="2" customFormat="1" ht="15.75" x14ac:dyDescent="0.25">
      <c r="A22" s="26">
        <v>3</v>
      </c>
      <c r="B22" s="26" t="s">
        <v>39</v>
      </c>
      <c r="C22" s="39"/>
      <c r="D22" s="124">
        <v>21.911000000000001</v>
      </c>
      <c r="E22" s="124">
        <v>3</v>
      </c>
      <c r="F22" s="124">
        <v>9</v>
      </c>
      <c r="G22" s="138"/>
      <c r="H22" s="124">
        <v>22.234999999999999</v>
      </c>
      <c r="I22" s="124">
        <v>4</v>
      </c>
      <c r="J22" s="124">
        <v>8</v>
      </c>
      <c r="K22" s="138"/>
      <c r="L22" s="124"/>
      <c r="M22" s="124"/>
      <c r="N22" s="124"/>
      <c r="O22" s="138"/>
      <c r="P22" s="124"/>
      <c r="Q22" s="124"/>
      <c r="R22" s="124"/>
      <c r="S22" s="139"/>
      <c r="T22" s="32">
        <f t="shared" si="2"/>
        <v>17</v>
      </c>
      <c r="U22" s="61"/>
      <c r="V22" s="122"/>
      <c r="W22" s="122"/>
    </row>
    <row r="23" spans="1:26" s="2" customFormat="1" ht="15.75" x14ac:dyDescent="0.25">
      <c r="A23" s="26">
        <v>4</v>
      </c>
      <c r="B23" s="26" t="s">
        <v>70</v>
      </c>
      <c r="C23" s="39"/>
      <c r="D23" s="124">
        <v>22.297000000000001</v>
      </c>
      <c r="E23" s="124">
        <v>4</v>
      </c>
      <c r="F23" s="124">
        <v>8</v>
      </c>
      <c r="G23" s="138"/>
      <c r="H23" s="124">
        <v>21.687999999999999</v>
      </c>
      <c r="I23" s="124">
        <v>2</v>
      </c>
      <c r="J23" s="124">
        <v>10</v>
      </c>
      <c r="K23" s="138"/>
      <c r="L23" s="124"/>
      <c r="M23" s="124"/>
      <c r="N23" s="124"/>
      <c r="O23" s="138"/>
      <c r="P23" s="124"/>
      <c r="Q23" s="124"/>
      <c r="R23" s="124"/>
      <c r="S23" s="139"/>
      <c r="T23" s="32">
        <f t="shared" si="2"/>
        <v>18</v>
      </c>
      <c r="U23" s="61"/>
      <c r="V23" s="122"/>
      <c r="W23" s="122"/>
    </row>
    <row r="24" spans="1:26" s="2" customFormat="1" ht="15.75" x14ac:dyDescent="0.25">
      <c r="A24" s="26">
        <v>5</v>
      </c>
      <c r="B24" s="26" t="s">
        <v>44</v>
      </c>
      <c r="C24" s="39"/>
      <c r="D24" s="124">
        <v>21.675000000000001</v>
      </c>
      <c r="E24" s="124">
        <v>2</v>
      </c>
      <c r="F24" s="124">
        <v>10</v>
      </c>
      <c r="G24" s="138"/>
      <c r="H24" s="124">
        <v>23.477</v>
      </c>
      <c r="I24" s="124">
        <v>5</v>
      </c>
      <c r="J24" s="124">
        <v>7</v>
      </c>
      <c r="K24" s="138"/>
      <c r="L24" s="124"/>
      <c r="M24" s="124"/>
      <c r="N24" s="124"/>
      <c r="O24" s="138"/>
      <c r="P24" s="124"/>
      <c r="Q24" s="124"/>
      <c r="R24" s="124"/>
      <c r="S24" s="139"/>
      <c r="T24" s="32">
        <f t="shared" si="2"/>
        <v>17</v>
      </c>
      <c r="U24" s="61"/>
      <c r="V24" s="122"/>
      <c r="W24" s="122"/>
    </row>
    <row r="25" spans="1:26" s="2" customFormat="1" ht="15.75" x14ac:dyDescent="0.25">
      <c r="A25" s="26">
        <v>6</v>
      </c>
      <c r="B25" s="26" t="s">
        <v>52</v>
      </c>
      <c r="C25" s="39"/>
      <c r="D25" s="124">
        <v>27.821000000000002</v>
      </c>
      <c r="E25" s="124">
        <v>8</v>
      </c>
      <c r="F25" s="124">
        <v>4</v>
      </c>
      <c r="G25" s="138"/>
      <c r="H25" s="124">
        <v>27.864999999999998</v>
      </c>
      <c r="I25" s="124">
        <v>8</v>
      </c>
      <c r="J25" s="124">
        <v>4</v>
      </c>
      <c r="K25" s="138"/>
      <c r="L25" s="124"/>
      <c r="M25" s="124"/>
      <c r="N25" s="124"/>
      <c r="O25" s="138"/>
      <c r="P25" s="124"/>
      <c r="Q25" s="124"/>
      <c r="R25" s="124"/>
      <c r="S25" s="139"/>
      <c r="T25" s="32">
        <f t="shared" si="2"/>
        <v>8</v>
      </c>
      <c r="U25" s="72"/>
      <c r="V25" s="122"/>
      <c r="W25" s="122"/>
    </row>
    <row r="26" spans="1:26" s="2" customFormat="1" ht="15.75" x14ac:dyDescent="0.25">
      <c r="A26" s="26">
        <v>7</v>
      </c>
      <c r="B26" s="26" t="s">
        <v>49</v>
      </c>
      <c r="C26" s="39"/>
      <c r="D26" s="124">
        <v>34.521000000000001</v>
      </c>
      <c r="E26" s="124">
        <v>9</v>
      </c>
      <c r="F26" s="124">
        <v>3</v>
      </c>
      <c r="G26" s="138"/>
      <c r="H26" s="124">
        <v>30.52</v>
      </c>
      <c r="I26" s="124">
        <v>10</v>
      </c>
      <c r="J26" s="124">
        <v>2</v>
      </c>
      <c r="K26" s="138"/>
      <c r="L26" s="124"/>
      <c r="M26" s="124"/>
      <c r="N26" s="124"/>
      <c r="O26" s="138"/>
      <c r="P26" s="124"/>
      <c r="Q26" s="124"/>
      <c r="R26" s="124"/>
      <c r="S26" s="139"/>
      <c r="T26" s="32">
        <f t="shared" si="2"/>
        <v>5</v>
      </c>
      <c r="U26" s="72"/>
      <c r="V26" s="122"/>
      <c r="W26" s="122"/>
    </row>
    <row r="27" spans="1:26" s="2" customFormat="1" ht="15.75" x14ac:dyDescent="0.25">
      <c r="A27" s="26">
        <v>8</v>
      </c>
      <c r="B27" s="26" t="s">
        <v>43</v>
      </c>
      <c r="C27" s="39"/>
      <c r="D27" s="124">
        <v>22.655999999999999</v>
      </c>
      <c r="E27" s="124">
        <v>5</v>
      </c>
      <c r="F27" s="124">
        <v>7</v>
      </c>
      <c r="G27" s="138"/>
      <c r="H27" s="124">
        <v>21.966000000000001</v>
      </c>
      <c r="I27" s="124">
        <v>3</v>
      </c>
      <c r="J27" s="124">
        <v>9</v>
      </c>
      <c r="K27" s="138"/>
      <c r="L27" s="124"/>
      <c r="M27" s="124"/>
      <c r="N27" s="124"/>
      <c r="O27" s="138"/>
      <c r="P27" s="124"/>
      <c r="Q27" s="124"/>
      <c r="R27" s="124"/>
      <c r="S27" s="139"/>
      <c r="T27" s="32">
        <f t="shared" si="2"/>
        <v>16</v>
      </c>
      <c r="U27" s="72"/>
      <c r="V27" s="122"/>
      <c r="W27" s="122"/>
    </row>
    <row r="28" spans="1:26" s="2" customFormat="1" ht="15.75" x14ac:dyDescent="0.25">
      <c r="A28" s="26">
        <v>9</v>
      </c>
      <c r="B28" s="26" t="s">
        <v>38</v>
      </c>
      <c r="C28" s="39"/>
      <c r="D28" s="124">
        <v>27.036000000000001</v>
      </c>
      <c r="E28" s="124">
        <v>7</v>
      </c>
      <c r="F28" s="124">
        <v>5</v>
      </c>
      <c r="G28" s="138"/>
      <c r="H28" s="124">
        <v>34.726999999999997</v>
      </c>
      <c r="I28" s="124"/>
      <c r="J28" s="124">
        <v>1</v>
      </c>
      <c r="K28" s="138"/>
      <c r="L28" s="124"/>
      <c r="M28" s="124"/>
      <c r="N28" s="124"/>
      <c r="O28" s="138"/>
      <c r="P28" s="124"/>
      <c r="Q28" s="124"/>
      <c r="R28" s="124"/>
      <c r="S28" s="139"/>
      <c r="T28" s="32">
        <f t="shared" si="2"/>
        <v>6</v>
      </c>
      <c r="U28" s="72"/>
      <c r="V28" s="122"/>
      <c r="W28" s="122"/>
    </row>
    <row r="29" spans="1:26" s="2" customFormat="1" ht="15.75" x14ac:dyDescent="0.25">
      <c r="A29" s="26">
        <v>10</v>
      </c>
      <c r="B29" s="26" t="s">
        <v>86</v>
      </c>
      <c r="C29" s="39"/>
      <c r="D29" s="168"/>
      <c r="E29" s="168"/>
      <c r="F29" s="168"/>
      <c r="G29" s="90"/>
      <c r="H29" s="124">
        <v>23.512</v>
      </c>
      <c r="I29" s="124">
        <v>6</v>
      </c>
      <c r="J29" s="124">
        <v>6</v>
      </c>
      <c r="K29" s="90"/>
      <c r="L29" s="124"/>
      <c r="M29" s="124"/>
      <c r="N29" s="124"/>
      <c r="O29" s="90"/>
      <c r="P29" s="124"/>
      <c r="Q29" s="124"/>
      <c r="R29" s="124"/>
      <c r="S29" s="91"/>
      <c r="T29" s="32">
        <f t="shared" si="2"/>
        <v>6</v>
      </c>
      <c r="U29" s="72"/>
      <c r="V29" s="122"/>
      <c r="W29" s="122"/>
    </row>
    <row r="30" spans="1:26" x14ac:dyDescent="0.25">
      <c r="A30" s="65">
        <v>10</v>
      </c>
      <c r="B30" s="65" t="s">
        <v>87</v>
      </c>
      <c r="C30" s="83"/>
      <c r="D30" s="147"/>
      <c r="E30" s="147"/>
      <c r="F30" s="147"/>
      <c r="G30" s="140"/>
      <c r="H30" s="167">
        <v>28.164999999999999</v>
      </c>
      <c r="I30" s="167">
        <v>9</v>
      </c>
      <c r="J30" s="167">
        <v>3</v>
      </c>
      <c r="K30" s="140"/>
      <c r="L30" s="80"/>
      <c r="M30" s="80"/>
      <c r="N30" s="80"/>
      <c r="O30" s="140"/>
      <c r="P30" s="80"/>
      <c r="Q30" s="80"/>
      <c r="R30" s="80"/>
      <c r="S30" s="141"/>
      <c r="T30" s="78">
        <f t="shared" si="2"/>
        <v>3</v>
      </c>
      <c r="U30" s="79"/>
      <c r="X30" s="24"/>
      <c r="Y30" s="24"/>
      <c r="Z30" s="24"/>
    </row>
    <row r="31" spans="1:26" s="161" customFormat="1" x14ac:dyDescent="0.25">
      <c r="A31" s="162"/>
      <c r="B31" s="162"/>
      <c r="D31" s="162"/>
      <c r="E31" s="162"/>
      <c r="F31" s="162"/>
      <c r="H31" s="162"/>
      <c r="I31" s="162"/>
      <c r="J31" s="162"/>
      <c r="L31" s="162"/>
      <c r="M31" s="162"/>
      <c r="N31" s="162"/>
      <c r="P31" s="162"/>
      <c r="Q31" s="162"/>
      <c r="R31" s="162"/>
      <c r="T31" s="162"/>
      <c r="U31" s="163"/>
      <c r="V31" s="164"/>
      <c r="W31" s="164"/>
      <c r="X31" s="165"/>
      <c r="Y31" s="165"/>
      <c r="Z31" s="165"/>
    </row>
    <row r="32" spans="1:26" ht="16.5" thickBot="1" x14ac:dyDescent="0.3">
      <c r="A32" s="1"/>
      <c r="B32" s="1"/>
      <c r="C32" s="1"/>
      <c r="D32" s="1"/>
      <c r="E32" s="1"/>
      <c r="F32" s="1"/>
      <c r="G32" s="1"/>
      <c r="H32" s="8" t="s">
        <v>12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26" ht="15.75" x14ac:dyDescent="0.25">
      <c r="C33" s="41"/>
      <c r="D33" s="86"/>
      <c r="E33" s="87" t="s">
        <v>2</v>
      </c>
      <c r="F33" s="86"/>
      <c r="G33" s="36"/>
      <c r="H33" s="87"/>
      <c r="I33" s="87" t="s">
        <v>3</v>
      </c>
      <c r="J33" s="87"/>
      <c r="K33" s="53"/>
      <c r="L33" s="87"/>
      <c r="M33" s="87" t="s">
        <v>4</v>
      </c>
      <c r="N33" s="87"/>
      <c r="O33" s="53"/>
      <c r="P33" s="87"/>
      <c r="Q33" s="87" t="s">
        <v>5</v>
      </c>
      <c r="R33" s="87"/>
      <c r="S33" s="43"/>
      <c r="T33" s="20" t="s">
        <v>28</v>
      </c>
      <c r="U33" s="20" t="s">
        <v>29</v>
      </c>
    </row>
    <row r="34" spans="1:26" ht="15.75" x14ac:dyDescent="0.25">
      <c r="A34" s="10" t="s">
        <v>0</v>
      </c>
      <c r="B34" s="10"/>
      <c r="C34" s="43"/>
      <c r="D34" s="69" t="s">
        <v>6</v>
      </c>
      <c r="E34" s="69" t="s">
        <v>7</v>
      </c>
      <c r="F34" s="69" t="s">
        <v>8</v>
      </c>
      <c r="G34" s="53"/>
      <c r="H34" s="69" t="s">
        <v>6</v>
      </c>
      <c r="I34" s="69" t="s">
        <v>7</v>
      </c>
      <c r="J34" s="69" t="s">
        <v>8</v>
      </c>
      <c r="K34" s="53"/>
      <c r="L34" s="69" t="s">
        <v>6</v>
      </c>
      <c r="M34" s="69" t="s">
        <v>7</v>
      </c>
      <c r="N34" s="69" t="s">
        <v>8</v>
      </c>
      <c r="O34" s="53"/>
      <c r="P34" s="69" t="s">
        <v>6</v>
      </c>
      <c r="Q34" s="69" t="s">
        <v>7</v>
      </c>
      <c r="R34" s="69" t="s">
        <v>8</v>
      </c>
      <c r="S34" s="43"/>
      <c r="T34" s="22" t="s">
        <v>8</v>
      </c>
      <c r="U34" s="22" t="s">
        <v>30</v>
      </c>
    </row>
    <row r="35" spans="1:26" s="2" customFormat="1" ht="15.75" x14ac:dyDescent="0.25">
      <c r="A35" s="26">
        <v>1</v>
      </c>
      <c r="B35" s="26" t="s">
        <v>51</v>
      </c>
      <c r="C35" s="53"/>
      <c r="D35" s="124">
        <v>14.522</v>
      </c>
      <c r="E35" s="124">
        <v>6</v>
      </c>
      <c r="F35" s="124">
        <v>6</v>
      </c>
      <c r="G35" s="138"/>
      <c r="H35" s="124">
        <v>12.022</v>
      </c>
      <c r="I35" s="124">
        <v>5</v>
      </c>
      <c r="J35" s="124">
        <v>7</v>
      </c>
      <c r="K35" s="138"/>
      <c r="L35" s="124"/>
      <c r="M35" s="124"/>
      <c r="N35" s="124"/>
      <c r="O35" s="138"/>
      <c r="P35" s="124"/>
      <c r="Q35" s="124"/>
      <c r="R35" s="124"/>
      <c r="S35" s="139"/>
      <c r="T35" s="32">
        <f t="shared" ref="T35:T45" si="3">SUM(F35,J35,N35,R35)</f>
        <v>13</v>
      </c>
      <c r="U35" s="61"/>
      <c r="V35" s="122"/>
      <c r="W35" s="122"/>
    </row>
    <row r="36" spans="1:26" s="2" customFormat="1" ht="15.75" x14ac:dyDescent="0.25">
      <c r="A36" s="26">
        <v>2</v>
      </c>
      <c r="B36" s="26" t="s">
        <v>37</v>
      </c>
      <c r="C36" s="53"/>
      <c r="D36" s="124">
        <v>9.7579999999999991</v>
      </c>
      <c r="E36" s="124">
        <v>1</v>
      </c>
      <c r="F36" s="124">
        <v>11</v>
      </c>
      <c r="G36" s="138"/>
      <c r="H36" s="124">
        <v>10.375999999999999</v>
      </c>
      <c r="I36" s="124">
        <v>1</v>
      </c>
      <c r="J36" s="124">
        <v>11</v>
      </c>
      <c r="K36" s="138"/>
      <c r="L36" s="124"/>
      <c r="M36" s="124"/>
      <c r="N36" s="124"/>
      <c r="O36" s="138"/>
      <c r="P36" s="124"/>
      <c r="Q36" s="124"/>
      <c r="R36" s="124"/>
      <c r="S36" s="139"/>
      <c r="T36" s="32">
        <f t="shared" si="3"/>
        <v>22</v>
      </c>
      <c r="U36" s="61"/>
      <c r="V36" s="122"/>
      <c r="W36" s="122"/>
    </row>
    <row r="37" spans="1:26" s="2" customFormat="1" ht="15.75" x14ac:dyDescent="0.25">
      <c r="A37" s="26">
        <v>3</v>
      </c>
      <c r="B37" s="26" t="s">
        <v>39</v>
      </c>
      <c r="C37" s="53"/>
      <c r="D37" s="124">
        <v>11.986000000000001</v>
      </c>
      <c r="E37" s="124">
        <v>3</v>
      </c>
      <c r="F37" s="124">
        <v>9</v>
      </c>
      <c r="G37" s="138"/>
      <c r="H37" s="124">
        <v>11.013</v>
      </c>
      <c r="I37" s="124">
        <v>2</v>
      </c>
      <c r="J37" s="124">
        <v>10</v>
      </c>
      <c r="K37" s="138"/>
      <c r="L37" s="124"/>
      <c r="M37" s="124"/>
      <c r="N37" s="124"/>
      <c r="O37" s="138"/>
      <c r="P37" s="124"/>
      <c r="Q37" s="124"/>
      <c r="R37" s="124"/>
      <c r="S37" s="139"/>
      <c r="T37" s="32">
        <f t="shared" si="3"/>
        <v>19</v>
      </c>
      <c r="U37" s="61"/>
      <c r="V37" s="122"/>
      <c r="W37" s="122"/>
    </row>
    <row r="38" spans="1:26" s="2" customFormat="1" ht="15.75" x14ac:dyDescent="0.25">
      <c r="A38" s="26">
        <v>4</v>
      </c>
      <c r="B38" s="26" t="s">
        <v>70</v>
      </c>
      <c r="C38" s="53"/>
      <c r="D38" s="124">
        <v>12.401999999999999</v>
      </c>
      <c r="E38" s="124">
        <v>5</v>
      </c>
      <c r="F38" s="124">
        <v>7</v>
      </c>
      <c r="G38" s="138"/>
      <c r="H38" s="124">
        <v>11.163</v>
      </c>
      <c r="I38" s="124">
        <v>3</v>
      </c>
      <c r="J38" s="124">
        <v>9</v>
      </c>
      <c r="K38" s="138"/>
      <c r="L38" s="124"/>
      <c r="M38" s="124"/>
      <c r="N38" s="124"/>
      <c r="O38" s="138"/>
      <c r="P38" s="124"/>
      <c r="Q38" s="124"/>
      <c r="R38" s="124"/>
      <c r="S38" s="139"/>
      <c r="T38" s="32">
        <f t="shared" si="3"/>
        <v>16</v>
      </c>
      <c r="U38" s="72"/>
      <c r="V38" s="122"/>
      <c r="W38" s="122"/>
    </row>
    <row r="39" spans="1:26" s="2" customFormat="1" ht="15.75" x14ac:dyDescent="0.25">
      <c r="A39" s="26">
        <v>5</v>
      </c>
      <c r="B39" s="26" t="s">
        <v>44</v>
      </c>
      <c r="C39" s="53"/>
      <c r="D39" s="124">
        <v>11.917</v>
      </c>
      <c r="E39" s="124">
        <v>2</v>
      </c>
      <c r="F39" s="124">
        <v>10</v>
      </c>
      <c r="G39" s="138"/>
      <c r="H39" s="124">
        <v>13.135</v>
      </c>
      <c r="I39" s="124">
        <v>8</v>
      </c>
      <c r="J39" s="124">
        <v>4</v>
      </c>
      <c r="K39" s="138"/>
      <c r="L39" s="124"/>
      <c r="M39" s="124"/>
      <c r="N39" s="124"/>
      <c r="O39" s="138"/>
      <c r="P39" s="124"/>
      <c r="Q39" s="124"/>
      <c r="R39" s="124"/>
      <c r="S39" s="139"/>
      <c r="T39" s="32">
        <f t="shared" si="3"/>
        <v>14</v>
      </c>
      <c r="U39" s="72"/>
      <c r="V39" s="122"/>
      <c r="W39" s="122"/>
      <c r="X39" s="94"/>
      <c r="Y39" s="94"/>
    </row>
    <row r="40" spans="1:26" s="2" customFormat="1" ht="15.75" x14ac:dyDescent="0.25">
      <c r="A40" s="26">
        <v>6</v>
      </c>
      <c r="B40" s="26" t="s">
        <v>52</v>
      </c>
      <c r="C40" s="53"/>
      <c r="D40" s="124">
        <v>16.489999999999998</v>
      </c>
      <c r="E40" s="124">
        <v>7</v>
      </c>
      <c r="F40" s="124">
        <v>5</v>
      </c>
      <c r="G40" s="138"/>
      <c r="H40" s="124">
        <v>14.631</v>
      </c>
      <c r="I40" s="124">
        <v>9</v>
      </c>
      <c r="J40" s="124">
        <v>3</v>
      </c>
      <c r="K40" s="138"/>
      <c r="L40" s="124"/>
      <c r="M40" s="124"/>
      <c r="N40" s="124"/>
      <c r="O40" s="138"/>
      <c r="P40" s="124"/>
      <c r="Q40" s="124"/>
      <c r="R40" s="124"/>
      <c r="S40" s="139"/>
      <c r="T40" s="32">
        <f t="shared" si="3"/>
        <v>8</v>
      </c>
      <c r="U40" s="72"/>
      <c r="V40" s="122"/>
      <c r="W40" s="122"/>
      <c r="X40" s="94"/>
      <c r="Y40" s="94"/>
    </row>
    <row r="41" spans="1:26" s="2" customFormat="1" ht="15.75" x14ac:dyDescent="0.25">
      <c r="A41" s="26">
        <v>7</v>
      </c>
      <c r="B41" s="26" t="s">
        <v>49</v>
      </c>
      <c r="C41" s="53"/>
      <c r="D41" s="124">
        <v>18.911999999999999</v>
      </c>
      <c r="E41" s="124">
        <v>8</v>
      </c>
      <c r="F41" s="124">
        <v>4</v>
      </c>
      <c r="G41" s="138"/>
      <c r="H41" s="124">
        <v>16.593</v>
      </c>
      <c r="I41" s="124">
        <v>10</v>
      </c>
      <c r="J41" s="124">
        <v>2</v>
      </c>
      <c r="K41" s="138"/>
      <c r="L41" s="124"/>
      <c r="M41" s="124"/>
      <c r="N41" s="124"/>
      <c r="O41" s="138"/>
      <c r="P41" s="124"/>
      <c r="Q41" s="124"/>
      <c r="R41" s="124"/>
      <c r="S41" s="139"/>
      <c r="T41" s="32">
        <f t="shared" si="3"/>
        <v>6</v>
      </c>
      <c r="U41" s="72"/>
      <c r="V41" s="122"/>
      <c r="W41" s="122"/>
      <c r="X41" s="94"/>
      <c r="Y41" s="94"/>
    </row>
    <row r="42" spans="1:26" s="2" customFormat="1" ht="15.75" x14ac:dyDescent="0.25">
      <c r="A42" s="26">
        <v>8</v>
      </c>
      <c r="B42" s="26" t="s">
        <v>43</v>
      </c>
      <c r="C42" s="53"/>
      <c r="D42" s="124">
        <v>12.173</v>
      </c>
      <c r="E42" s="124">
        <v>4</v>
      </c>
      <c r="F42" s="124">
        <v>8</v>
      </c>
      <c r="G42" s="138"/>
      <c r="H42" s="124">
        <v>11.484999999999999</v>
      </c>
      <c r="I42" s="124">
        <v>4</v>
      </c>
      <c r="J42" s="124">
        <v>8</v>
      </c>
      <c r="K42" s="138"/>
      <c r="L42" s="124"/>
      <c r="M42" s="124"/>
      <c r="N42" s="124"/>
      <c r="O42" s="138"/>
      <c r="P42" s="124"/>
      <c r="Q42" s="124"/>
      <c r="R42" s="124"/>
      <c r="S42" s="139"/>
      <c r="T42" s="32">
        <f t="shared" si="3"/>
        <v>16</v>
      </c>
      <c r="U42" s="72"/>
      <c r="V42" s="122"/>
      <c r="W42" s="122"/>
    </row>
    <row r="43" spans="1:26" s="2" customFormat="1" ht="15.75" x14ac:dyDescent="0.25">
      <c r="A43" s="26">
        <v>9</v>
      </c>
      <c r="B43" s="26" t="s">
        <v>38</v>
      </c>
      <c r="C43" s="53"/>
      <c r="D43" s="124">
        <v>20.795999999999999</v>
      </c>
      <c r="E43" s="124">
        <v>9</v>
      </c>
      <c r="F43" s="124">
        <v>3</v>
      </c>
      <c r="G43" s="138"/>
      <c r="H43" s="124">
        <v>13.048999999999999</v>
      </c>
      <c r="I43" s="124">
        <v>7</v>
      </c>
      <c r="J43" s="124">
        <v>5</v>
      </c>
      <c r="K43" s="138"/>
      <c r="L43" s="124"/>
      <c r="M43" s="124"/>
      <c r="N43" s="124"/>
      <c r="O43" s="138"/>
      <c r="P43" s="124"/>
      <c r="Q43" s="124"/>
      <c r="R43" s="124"/>
      <c r="S43" s="139"/>
      <c r="T43" s="32">
        <f t="shared" si="3"/>
        <v>8</v>
      </c>
      <c r="U43" s="72"/>
      <c r="V43" s="122"/>
      <c r="W43" s="122"/>
    </row>
    <row r="44" spans="1:26" s="2" customFormat="1" ht="15.75" x14ac:dyDescent="0.25">
      <c r="A44" s="26">
        <v>10</v>
      </c>
      <c r="B44" s="26" t="s">
        <v>86</v>
      </c>
      <c r="C44" s="39"/>
      <c r="D44" s="168"/>
      <c r="E44" s="168"/>
      <c r="F44" s="168"/>
      <c r="G44" s="90"/>
      <c r="H44" s="124">
        <v>16.623999999999999</v>
      </c>
      <c r="I44" s="124"/>
      <c r="J44" s="124">
        <v>1</v>
      </c>
      <c r="K44" s="90"/>
      <c r="L44" s="124"/>
      <c r="M44" s="124"/>
      <c r="N44" s="124"/>
      <c r="O44" s="90"/>
      <c r="P44" s="124"/>
      <c r="Q44" s="124"/>
      <c r="R44" s="124"/>
      <c r="S44" s="91"/>
      <c r="T44" s="32">
        <f t="shared" si="3"/>
        <v>1</v>
      </c>
      <c r="U44" s="72"/>
      <c r="V44" s="122"/>
      <c r="W44" s="122"/>
    </row>
    <row r="45" spans="1:26" x14ac:dyDescent="0.25">
      <c r="A45" s="65">
        <v>10</v>
      </c>
      <c r="B45" s="65" t="s">
        <v>87</v>
      </c>
      <c r="C45" s="83"/>
      <c r="D45" s="147"/>
      <c r="E45" s="147"/>
      <c r="F45" s="147"/>
      <c r="G45" s="140"/>
      <c r="H45" s="167">
        <v>12.22</v>
      </c>
      <c r="I45" s="167">
        <v>6</v>
      </c>
      <c r="J45" s="167">
        <v>6</v>
      </c>
      <c r="K45" s="140"/>
      <c r="L45" s="80"/>
      <c r="M45" s="80"/>
      <c r="N45" s="80"/>
      <c r="O45" s="140"/>
      <c r="P45" s="80"/>
      <c r="Q45" s="80"/>
      <c r="R45" s="80"/>
      <c r="S45" s="141"/>
      <c r="T45" s="78">
        <f t="shared" si="3"/>
        <v>6</v>
      </c>
      <c r="U45" s="79"/>
      <c r="X45" s="24"/>
      <c r="Y45" s="24"/>
      <c r="Z45" s="24"/>
    </row>
    <row r="46" spans="1:26" s="161" customFormat="1" x14ac:dyDescent="0.25">
      <c r="A46" s="162"/>
      <c r="B46" s="162"/>
      <c r="D46" s="162"/>
      <c r="E46" s="162"/>
      <c r="F46" s="162"/>
      <c r="H46" s="162"/>
      <c r="I46" s="162"/>
      <c r="J46" s="162"/>
      <c r="L46" s="162"/>
      <c r="M46" s="162"/>
      <c r="N46" s="162"/>
      <c r="P46" s="162"/>
      <c r="Q46" s="162"/>
      <c r="R46" s="162"/>
      <c r="T46" s="162"/>
      <c r="U46" s="163"/>
      <c r="V46" s="164"/>
      <c r="W46" s="164"/>
      <c r="X46" s="165"/>
      <c r="Y46" s="165"/>
      <c r="Z46" s="165"/>
    </row>
    <row r="47" spans="1:26" ht="16.5" thickBot="1" x14ac:dyDescent="0.3">
      <c r="A47" s="1"/>
      <c r="B47" s="1"/>
      <c r="C47" s="1"/>
      <c r="D47" s="1"/>
      <c r="E47" s="1"/>
      <c r="F47" s="1"/>
      <c r="G47" s="1"/>
      <c r="H47" s="8" t="s">
        <v>54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26" s="10" customFormat="1" ht="15.75" x14ac:dyDescent="0.25">
      <c r="C48" s="43"/>
      <c r="D48" s="87"/>
      <c r="E48" s="87" t="s">
        <v>2</v>
      </c>
      <c r="F48" s="87"/>
      <c r="G48" s="53"/>
      <c r="H48" s="87"/>
      <c r="I48" s="87" t="s">
        <v>3</v>
      </c>
      <c r="J48" s="87"/>
      <c r="K48" s="53"/>
      <c r="L48" s="87"/>
      <c r="M48" s="87" t="s">
        <v>4</v>
      </c>
      <c r="N48" s="87"/>
      <c r="O48" s="53"/>
      <c r="P48" s="87"/>
      <c r="Q48" s="87" t="s">
        <v>5</v>
      </c>
      <c r="R48" s="87"/>
      <c r="S48" s="43"/>
      <c r="T48" s="55" t="s">
        <v>28</v>
      </c>
      <c r="U48" s="56" t="s">
        <v>29</v>
      </c>
      <c r="V48" s="123"/>
      <c r="W48" s="123"/>
    </row>
    <row r="49" spans="1:26" ht="15.75" x14ac:dyDescent="0.25">
      <c r="A49" s="10" t="s">
        <v>0</v>
      </c>
      <c r="B49" s="10"/>
      <c r="C49" s="43"/>
      <c r="D49" s="69" t="s">
        <v>6</v>
      </c>
      <c r="E49" s="69" t="s">
        <v>7</v>
      </c>
      <c r="F49" s="69" t="s">
        <v>8</v>
      </c>
      <c r="G49" s="53"/>
      <c r="H49" s="69" t="s">
        <v>6</v>
      </c>
      <c r="I49" s="69" t="s">
        <v>7</v>
      </c>
      <c r="J49" s="69" t="s">
        <v>8</v>
      </c>
      <c r="K49" s="53"/>
      <c r="L49" s="69" t="s">
        <v>6</v>
      </c>
      <c r="M49" s="69" t="s">
        <v>7</v>
      </c>
      <c r="N49" s="69" t="s">
        <v>8</v>
      </c>
      <c r="O49" s="53"/>
      <c r="P49" s="69" t="s">
        <v>6</v>
      </c>
      <c r="Q49" s="69" t="s">
        <v>7</v>
      </c>
      <c r="R49" s="69" t="s">
        <v>8</v>
      </c>
      <c r="S49" s="43"/>
      <c r="T49" s="57" t="s">
        <v>8</v>
      </c>
      <c r="U49" s="58" t="s">
        <v>30</v>
      </c>
    </row>
    <row r="50" spans="1:26" ht="15.75" x14ac:dyDescent="0.25">
      <c r="A50" s="26">
        <v>1</v>
      </c>
      <c r="B50" s="26" t="s">
        <v>51</v>
      </c>
      <c r="C50" s="53"/>
      <c r="D50" s="124">
        <v>13.63</v>
      </c>
      <c r="E50" s="124">
        <v>1</v>
      </c>
      <c r="F50" s="124">
        <v>11</v>
      </c>
      <c r="G50" s="138"/>
      <c r="H50" s="124">
        <v>20</v>
      </c>
      <c r="I50" s="124">
        <v>8</v>
      </c>
      <c r="J50" s="124">
        <v>4</v>
      </c>
      <c r="K50" s="138"/>
      <c r="L50" s="124"/>
      <c r="M50" s="124"/>
      <c r="N50" s="124"/>
      <c r="O50" s="138"/>
      <c r="P50" s="124"/>
      <c r="Q50" s="124"/>
      <c r="R50" s="124"/>
      <c r="S50" s="139"/>
      <c r="T50" s="32">
        <f t="shared" ref="T50:T60" si="4">SUM(F50,J50,N50,R50)</f>
        <v>15</v>
      </c>
      <c r="U50" s="61"/>
    </row>
    <row r="51" spans="1:26" ht="15.75" x14ac:dyDescent="0.25">
      <c r="A51" s="26">
        <v>2</v>
      </c>
      <c r="B51" s="26" t="s">
        <v>37</v>
      </c>
      <c r="C51" s="53"/>
      <c r="D51" s="124">
        <v>14.75</v>
      </c>
      <c r="E51" s="124">
        <v>2</v>
      </c>
      <c r="F51" s="124">
        <v>10</v>
      </c>
      <c r="G51" s="138"/>
      <c r="H51" s="124">
        <v>13.69</v>
      </c>
      <c r="I51" s="124">
        <v>3</v>
      </c>
      <c r="J51" s="124">
        <v>9</v>
      </c>
      <c r="K51" s="138"/>
      <c r="L51" s="124"/>
      <c r="M51" s="124"/>
      <c r="N51" s="124"/>
      <c r="O51" s="138"/>
      <c r="P51" s="124"/>
      <c r="Q51" s="124"/>
      <c r="R51" s="124"/>
      <c r="S51" s="139"/>
      <c r="T51" s="32">
        <f t="shared" si="4"/>
        <v>19</v>
      </c>
      <c r="U51" s="61"/>
    </row>
    <row r="52" spans="1:26" ht="15.75" x14ac:dyDescent="0.25">
      <c r="A52" s="26">
        <v>3</v>
      </c>
      <c r="B52" s="26" t="s">
        <v>39</v>
      </c>
      <c r="C52" s="53"/>
      <c r="D52" s="124">
        <v>14.97</v>
      </c>
      <c r="E52" s="124">
        <v>3</v>
      </c>
      <c r="F52" s="124">
        <v>9</v>
      </c>
      <c r="G52" s="138"/>
      <c r="H52" s="124">
        <v>15.56</v>
      </c>
      <c r="I52" s="124">
        <v>5</v>
      </c>
      <c r="J52" s="124">
        <v>7</v>
      </c>
      <c r="K52" s="138"/>
      <c r="L52" s="124"/>
      <c r="M52" s="124"/>
      <c r="N52" s="124"/>
      <c r="O52" s="138"/>
      <c r="P52" s="124"/>
      <c r="Q52" s="124"/>
      <c r="R52" s="124"/>
      <c r="S52" s="139"/>
      <c r="T52" s="32">
        <f t="shared" si="4"/>
        <v>16</v>
      </c>
      <c r="U52" s="61"/>
    </row>
    <row r="53" spans="1:26" ht="15.75" x14ac:dyDescent="0.25">
      <c r="A53" s="26">
        <v>4</v>
      </c>
      <c r="B53" s="26" t="s">
        <v>70</v>
      </c>
      <c r="C53" s="53"/>
      <c r="D53" s="124">
        <v>15.44</v>
      </c>
      <c r="E53" s="124">
        <v>4</v>
      </c>
      <c r="F53" s="124">
        <v>8</v>
      </c>
      <c r="G53" s="138"/>
      <c r="H53" s="124">
        <v>28.32</v>
      </c>
      <c r="I53" s="124">
        <v>9</v>
      </c>
      <c r="J53" s="124">
        <v>3</v>
      </c>
      <c r="K53" s="138"/>
      <c r="L53" s="124"/>
      <c r="M53" s="124"/>
      <c r="N53" s="124"/>
      <c r="O53" s="138"/>
      <c r="P53" s="124"/>
      <c r="Q53" s="124"/>
      <c r="R53" s="124"/>
      <c r="S53" s="139"/>
      <c r="T53" s="32">
        <f t="shared" si="4"/>
        <v>11</v>
      </c>
      <c r="U53" s="61"/>
    </row>
    <row r="54" spans="1:26" ht="15.75" x14ac:dyDescent="0.25">
      <c r="A54" s="26">
        <v>5</v>
      </c>
      <c r="B54" s="26" t="s">
        <v>44</v>
      </c>
      <c r="C54" s="53"/>
      <c r="D54" s="124">
        <v>15.59</v>
      </c>
      <c r="E54" s="124">
        <v>5</v>
      </c>
      <c r="F54" s="124">
        <v>7</v>
      </c>
      <c r="G54" s="138"/>
      <c r="H54" s="124">
        <v>16.75</v>
      </c>
      <c r="I54" s="124">
        <v>7</v>
      </c>
      <c r="J54" s="124">
        <v>5</v>
      </c>
      <c r="K54" s="138"/>
      <c r="L54" s="124"/>
      <c r="M54" s="124"/>
      <c r="N54" s="124"/>
      <c r="O54" s="138"/>
      <c r="P54" s="124"/>
      <c r="Q54" s="124"/>
      <c r="R54" s="124"/>
      <c r="S54" s="139"/>
      <c r="T54" s="32">
        <f t="shared" si="4"/>
        <v>12</v>
      </c>
      <c r="U54" s="61"/>
    </row>
    <row r="55" spans="1:26" ht="15.75" x14ac:dyDescent="0.25">
      <c r="A55" s="26">
        <v>6</v>
      </c>
      <c r="B55" s="26" t="s">
        <v>52</v>
      </c>
      <c r="C55" s="53"/>
      <c r="D55" s="124">
        <v>17.940000000000001</v>
      </c>
      <c r="E55" s="124">
        <v>6</v>
      </c>
      <c r="F55" s="124">
        <v>6</v>
      </c>
      <c r="G55" s="138"/>
      <c r="H55" s="124">
        <v>37.75</v>
      </c>
      <c r="I55" s="124">
        <v>10</v>
      </c>
      <c r="J55" s="124">
        <v>2</v>
      </c>
      <c r="K55" s="138"/>
      <c r="L55" s="124"/>
      <c r="M55" s="124"/>
      <c r="N55" s="124"/>
      <c r="O55" s="138"/>
      <c r="P55" s="124"/>
      <c r="Q55" s="124"/>
      <c r="R55" s="124"/>
      <c r="S55" s="139"/>
      <c r="T55" s="32">
        <f t="shared" si="4"/>
        <v>8</v>
      </c>
      <c r="U55" s="61"/>
    </row>
    <row r="56" spans="1:26" ht="15.75" x14ac:dyDescent="0.25">
      <c r="A56" s="26">
        <v>7</v>
      </c>
      <c r="B56" s="26" t="s">
        <v>49</v>
      </c>
      <c r="C56" s="53"/>
      <c r="D56" s="124">
        <v>19</v>
      </c>
      <c r="E56" s="124">
        <v>7</v>
      </c>
      <c r="F56" s="124">
        <v>5</v>
      </c>
      <c r="G56" s="138"/>
      <c r="H56" s="124">
        <v>16.690000000000001</v>
      </c>
      <c r="I56" s="124">
        <v>6</v>
      </c>
      <c r="J56" s="124">
        <v>6</v>
      </c>
      <c r="K56" s="138"/>
      <c r="L56" s="124"/>
      <c r="M56" s="124"/>
      <c r="N56" s="124"/>
      <c r="O56" s="138"/>
      <c r="P56" s="124"/>
      <c r="Q56" s="124"/>
      <c r="R56" s="124"/>
      <c r="S56" s="139"/>
      <c r="T56" s="32">
        <f t="shared" si="4"/>
        <v>11</v>
      </c>
      <c r="U56" s="61"/>
    </row>
    <row r="57" spans="1:26" ht="15.75" x14ac:dyDescent="0.25">
      <c r="A57" s="26">
        <v>8</v>
      </c>
      <c r="B57" s="26" t="s">
        <v>43</v>
      </c>
      <c r="C57" s="53"/>
      <c r="D57" s="124">
        <v>25.13</v>
      </c>
      <c r="E57" s="124">
        <v>8</v>
      </c>
      <c r="F57" s="124">
        <v>4</v>
      </c>
      <c r="G57" s="138"/>
      <c r="H57" s="124">
        <v>11.59</v>
      </c>
      <c r="I57" s="124">
        <v>1</v>
      </c>
      <c r="J57" s="124">
        <v>11</v>
      </c>
      <c r="K57" s="138"/>
      <c r="L57" s="124"/>
      <c r="M57" s="124"/>
      <c r="N57" s="124"/>
      <c r="O57" s="138"/>
      <c r="P57" s="124"/>
      <c r="Q57" s="124"/>
      <c r="R57" s="124"/>
      <c r="S57" s="139"/>
      <c r="T57" s="32">
        <f t="shared" si="4"/>
        <v>15</v>
      </c>
      <c r="U57" s="61"/>
    </row>
    <row r="58" spans="1:26" ht="15.75" x14ac:dyDescent="0.25">
      <c r="A58" s="26">
        <v>9</v>
      </c>
      <c r="B58" s="26" t="s">
        <v>38</v>
      </c>
      <c r="C58" s="36"/>
      <c r="D58" s="124">
        <v>28.53</v>
      </c>
      <c r="E58" s="124">
        <v>9</v>
      </c>
      <c r="F58" s="124">
        <v>3</v>
      </c>
      <c r="G58" s="85"/>
      <c r="H58" s="124">
        <v>14.75</v>
      </c>
      <c r="I58" s="25">
        <v>4</v>
      </c>
      <c r="J58" s="124">
        <v>8</v>
      </c>
      <c r="K58" s="85"/>
      <c r="L58" s="25"/>
      <c r="M58" s="25"/>
      <c r="N58" s="25"/>
      <c r="O58" s="85"/>
      <c r="P58" s="124"/>
      <c r="Q58" s="124"/>
      <c r="R58" s="124"/>
      <c r="S58" s="88"/>
      <c r="T58" s="32">
        <f t="shared" si="4"/>
        <v>11</v>
      </c>
      <c r="U58" s="61"/>
    </row>
    <row r="59" spans="1:26" x14ac:dyDescent="0.25">
      <c r="A59" s="26">
        <v>10</v>
      </c>
      <c r="B59" s="26" t="s">
        <v>86</v>
      </c>
      <c r="C59" s="36"/>
      <c r="D59" s="143"/>
      <c r="E59" s="143"/>
      <c r="F59" s="143"/>
      <c r="G59" s="85"/>
      <c r="H59" s="162">
        <v>13.03</v>
      </c>
      <c r="I59" s="162">
        <v>2</v>
      </c>
      <c r="J59" s="162">
        <v>10</v>
      </c>
      <c r="K59" s="85"/>
      <c r="L59" s="25"/>
      <c r="M59" s="25"/>
      <c r="N59" s="25"/>
      <c r="O59" s="85"/>
      <c r="P59" s="25"/>
      <c r="Q59" s="25"/>
      <c r="R59" s="25"/>
      <c r="S59" s="88"/>
      <c r="T59" s="32">
        <f t="shared" si="4"/>
        <v>10</v>
      </c>
      <c r="U59" s="72"/>
      <c r="X59" s="24"/>
      <c r="Y59" s="24"/>
      <c r="Z59" s="24"/>
    </row>
    <row r="60" spans="1:26" x14ac:dyDescent="0.25">
      <c r="A60" s="26">
        <v>10</v>
      </c>
      <c r="B60" s="26" t="s">
        <v>87</v>
      </c>
      <c r="C60" s="36"/>
      <c r="D60" s="143"/>
      <c r="E60" s="143"/>
      <c r="F60" s="143"/>
      <c r="G60" s="85"/>
      <c r="H60" s="143"/>
      <c r="I60" s="143"/>
      <c r="J60" s="143"/>
      <c r="K60" s="85"/>
      <c r="L60" s="25"/>
      <c r="M60" s="25"/>
      <c r="N60" s="25"/>
      <c r="O60" s="85"/>
      <c r="P60" s="25"/>
      <c r="Q60" s="25"/>
      <c r="R60" s="25"/>
      <c r="S60" s="88"/>
      <c r="T60" s="32">
        <f t="shared" si="4"/>
        <v>0</v>
      </c>
      <c r="U60" s="72"/>
      <c r="X60" s="24"/>
      <c r="Y60" s="24"/>
      <c r="Z60" s="24"/>
    </row>
    <row r="62" spans="1:26" ht="16.5" thickBot="1" x14ac:dyDescent="0.3">
      <c r="A62" s="1"/>
      <c r="B62" s="1"/>
      <c r="C62" s="1"/>
      <c r="D62" s="1"/>
      <c r="E62" s="1"/>
      <c r="F62" s="1"/>
      <c r="G62" s="1"/>
      <c r="H62" s="8" t="s">
        <v>18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6" ht="15.75" x14ac:dyDescent="0.25">
      <c r="A63" s="10"/>
      <c r="B63" s="10"/>
      <c r="C63" s="43"/>
      <c r="D63" s="87"/>
      <c r="E63" s="87" t="s">
        <v>2</v>
      </c>
      <c r="F63" s="87"/>
      <c r="G63" s="53"/>
      <c r="H63" s="87"/>
      <c r="I63" s="87" t="s">
        <v>3</v>
      </c>
      <c r="J63" s="87"/>
      <c r="K63" s="53"/>
      <c r="L63" s="87"/>
      <c r="M63" s="87" t="s">
        <v>4</v>
      </c>
      <c r="N63" s="87"/>
      <c r="O63" s="53"/>
      <c r="P63" s="87"/>
      <c r="Q63" s="87" t="s">
        <v>5</v>
      </c>
      <c r="R63" s="87"/>
      <c r="S63" s="43"/>
      <c r="T63" s="20" t="s">
        <v>28</v>
      </c>
      <c r="U63" s="20" t="s">
        <v>29</v>
      </c>
    </row>
    <row r="64" spans="1:26" ht="15.75" x14ac:dyDescent="0.25">
      <c r="A64" s="10" t="s">
        <v>0</v>
      </c>
      <c r="B64" s="10"/>
      <c r="C64" s="43"/>
      <c r="D64" s="69" t="s">
        <v>6</v>
      </c>
      <c r="E64" s="69" t="s">
        <v>7</v>
      </c>
      <c r="F64" s="69" t="s">
        <v>8</v>
      </c>
      <c r="G64" s="53"/>
      <c r="H64" s="69" t="s">
        <v>6</v>
      </c>
      <c r="I64" s="69" t="s">
        <v>7</v>
      </c>
      <c r="J64" s="69" t="s">
        <v>8</v>
      </c>
      <c r="K64" s="53"/>
      <c r="L64" s="69" t="s">
        <v>6</v>
      </c>
      <c r="M64" s="69" t="s">
        <v>7</v>
      </c>
      <c r="N64" s="69" t="s">
        <v>8</v>
      </c>
      <c r="O64" s="53"/>
      <c r="P64" s="69" t="s">
        <v>6</v>
      </c>
      <c r="Q64" s="69" t="s">
        <v>7</v>
      </c>
      <c r="R64" s="69" t="s">
        <v>8</v>
      </c>
      <c r="S64" s="43"/>
      <c r="T64" s="22" t="s">
        <v>8</v>
      </c>
      <c r="U64" s="22" t="s">
        <v>30</v>
      </c>
    </row>
    <row r="65" spans="1:26" x14ac:dyDescent="0.25">
      <c r="A65" s="26">
        <v>1</v>
      </c>
      <c r="B65" s="26" t="s">
        <v>51</v>
      </c>
      <c r="C65" s="36"/>
      <c r="D65" s="25" t="s">
        <v>69</v>
      </c>
      <c r="E65" s="25"/>
      <c r="F65" s="25">
        <v>1</v>
      </c>
      <c r="G65" s="85"/>
      <c r="H65" s="25" t="s">
        <v>69</v>
      </c>
      <c r="I65" s="25"/>
      <c r="J65" s="25">
        <v>1</v>
      </c>
      <c r="K65" s="85"/>
      <c r="L65" s="25"/>
      <c r="M65" s="25"/>
      <c r="N65" s="25"/>
      <c r="O65" s="85"/>
      <c r="P65" s="25"/>
      <c r="Q65" s="25"/>
      <c r="R65" s="25"/>
      <c r="S65" s="88"/>
      <c r="T65" s="32">
        <f t="shared" ref="T65:T75" si="5">SUM(F65,J65,N65,R65)</f>
        <v>2</v>
      </c>
      <c r="U65" s="61"/>
      <c r="X65" s="24"/>
    </row>
    <row r="66" spans="1:26" x14ac:dyDescent="0.25">
      <c r="A66" s="26">
        <v>2</v>
      </c>
      <c r="B66" s="26" t="s">
        <v>37</v>
      </c>
      <c r="C66" s="36"/>
      <c r="D66" s="25">
        <v>8.5299999999999994</v>
      </c>
      <c r="E66" s="25">
        <v>2</v>
      </c>
      <c r="F66" s="25">
        <v>10</v>
      </c>
      <c r="G66" s="85"/>
      <c r="H66" s="25">
        <v>10.79</v>
      </c>
      <c r="I66" s="25">
        <v>4</v>
      </c>
      <c r="J66" s="25">
        <v>8</v>
      </c>
      <c r="K66" s="85"/>
      <c r="L66" s="25"/>
      <c r="M66" s="25"/>
      <c r="N66" s="25"/>
      <c r="O66" s="85"/>
      <c r="P66" s="25"/>
      <c r="Q66" s="25"/>
      <c r="R66" s="25"/>
      <c r="S66" s="88"/>
      <c r="T66" s="32">
        <f t="shared" si="5"/>
        <v>18</v>
      </c>
      <c r="U66" s="61"/>
      <c r="X66" s="24"/>
    </row>
    <row r="67" spans="1:26" x14ac:dyDescent="0.25">
      <c r="A67" s="26">
        <v>3</v>
      </c>
      <c r="B67" s="26" t="s">
        <v>39</v>
      </c>
      <c r="C67" s="36"/>
      <c r="D67" s="25" t="s">
        <v>69</v>
      </c>
      <c r="E67" s="25"/>
      <c r="F67" s="25">
        <v>1</v>
      </c>
      <c r="G67" s="85"/>
      <c r="H67" s="25">
        <v>10.78</v>
      </c>
      <c r="I67" s="25">
        <v>3</v>
      </c>
      <c r="J67" s="25">
        <v>9</v>
      </c>
      <c r="K67" s="85"/>
      <c r="L67" s="25"/>
      <c r="M67" s="25"/>
      <c r="N67" s="25"/>
      <c r="O67" s="85"/>
      <c r="P67" s="25"/>
      <c r="Q67" s="25"/>
      <c r="R67" s="25"/>
      <c r="S67" s="88"/>
      <c r="T67" s="32">
        <f t="shared" si="5"/>
        <v>10</v>
      </c>
      <c r="U67" s="72"/>
      <c r="X67" s="24"/>
    </row>
    <row r="68" spans="1:26" x14ac:dyDescent="0.25">
      <c r="A68" s="26">
        <v>4</v>
      </c>
      <c r="B68" s="26" t="s">
        <v>70</v>
      </c>
      <c r="C68" s="36"/>
      <c r="D68" s="143"/>
      <c r="E68" s="143"/>
      <c r="F68" s="143"/>
      <c r="G68" s="85"/>
      <c r="H68" s="143"/>
      <c r="I68" s="143"/>
      <c r="J68" s="143"/>
      <c r="K68" s="85"/>
      <c r="L68" s="25"/>
      <c r="M68" s="25"/>
      <c r="N68" s="25"/>
      <c r="O68" s="85"/>
      <c r="P68" s="25"/>
      <c r="Q68" s="25"/>
      <c r="R68" s="25"/>
      <c r="S68" s="88"/>
      <c r="T68" s="32">
        <f t="shared" si="5"/>
        <v>0</v>
      </c>
      <c r="U68" s="72"/>
      <c r="X68" s="24"/>
    </row>
    <row r="69" spans="1:26" x14ac:dyDescent="0.25">
      <c r="A69" s="26">
        <v>5</v>
      </c>
      <c r="B69" s="26" t="s">
        <v>44</v>
      </c>
      <c r="C69" s="36"/>
      <c r="D69" s="25">
        <v>10.78</v>
      </c>
      <c r="E69" s="25">
        <v>3</v>
      </c>
      <c r="F69" s="25">
        <v>9</v>
      </c>
      <c r="G69" s="85"/>
      <c r="H69" s="25" t="s">
        <v>69</v>
      </c>
      <c r="I69" s="25"/>
      <c r="J69" s="25">
        <v>1</v>
      </c>
      <c r="K69" s="85"/>
      <c r="L69" s="25"/>
      <c r="M69" s="25"/>
      <c r="N69" s="25"/>
      <c r="O69" s="85"/>
      <c r="P69" s="25"/>
      <c r="Q69" s="25"/>
      <c r="R69" s="25"/>
      <c r="S69" s="88"/>
      <c r="T69" s="32">
        <f t="shared" si="5"/>
        <v>10</v>
      </c>
      <c r="U69" s="72"/>
      <c r="X69" s="24"/>
    </row>
    <row r="70" spans="1:26" x14ac:dyDescent="0.25">
      <c r="A70" s="26">
        <v>6</v>
      </c>
      <c r="B70" s="26" t="s">
        <v>52</v>
      </c>
      <c r="C70" s="36"/>
      <c r="D70" s="143"/>
      <c r="E70" s="143"/>
      <c r="F70" s="143"/>
      <c r="G70" s="85"/>
      <c r="H70" s="143"/>
      <c r="I70" s="143"/>
      <c r="J70" s="143"/>
      <c r="K70" s="85"/>
      <c r="L70" s="25"/>
      <c r="M70" s="25"/>
      <c r="N70" s="25"/>
      <c r="O70" s="85"/>
      <c r="P70" s="25"/>
      <c r="Q70" s="25"/>
      <c r="R70" s="25"/>
      <c r="S70" s="88"/>
      <c r="T70" s="32">
        <f t="shared" si="5"/>
        <v>0</v>
      </c>
      <c r="U70" s="72"/>
      <c r="X70" s="24"/>
    </row>
    <row r="71" spans="1:26" x14ac:dyDescent="0.25">
      <c r="A71" s="26">
        <v>7</v>
      </c>
      <c r="B71" s="26" t="s">
        <v>49</v>
      </c>
      <c r="C71" s="36"/>
      <c r="D71" s="25" t="s">
        <v>69</v>
      </c>
      <c r="E71" s="25"/>
      <c r="F71" s="25">
        <v>1</v>
      </c>
      <c r="G71" s="85"/>
      <c r="H71" s="25">
        <v>7.44</v>
      </c>
      <c r="I71" s="25">
        <v>1</v>
      </c>
      <c r="J71" s="25">
        <v>11</v>
      </c>
      <c r="K71" s="85"/>
      <c r="L71" s="25"/>
      <c r="M71" s="25"/>
      <c r="N71" s="25"/>
      <c r="O71" s="85"/>
      <c r="P71" s="25"/>
      <c r="Q71" s="25"/>
      <c r="R71" s="25"/>
      <c r="S71" s="88"/>
      <c r="T71" s="32">
        <f t="shared" si="5"/>
        <v>12</v>
      </c>
      <c r="U71" s="72"/>
      <c r="X71" s="24"/>
    </row>
    <row r="72" spans="1:26" x14ac:dyDescent="0.25">
      <c r="A72" s="26">
        <v>8</v>
      </c>
      <c r="B72" s="26" t="s">
        <v>43</v>
      </c>
      <c r="C72" s="36"/>
      <c r="D72" s="25">
        <v>8.2200000000000006</v>
      </c>
      <c r="E72" s="25">
        <v>1</v>
      </c>
      <c r="F72" s="25">
        <v>11</v>
      </c>
      <c r="G72" s="85"/>
      <c r="H72" s="25" t="s">
        <v>69</v>
      </c>
      <c r="I72" s="25"/>
      <c r="J72" s="25">
        <v>1</v>
      </c>
      <c r="K72" s="85"/>
      <c r="L72" s="25"/>
      <c r="M72" s="25"/>
      <c r="N72" s="25"/>
      <c r="O72" s="85"/>
      <c r="P72" s="25"/>
      <c r="Q72" s="25"/>
      <c r="R72" s="25"/>
      <c r="S72" s="88"/>
      <c r="T72" s="32">
        <f t="shared" si="5"/>
        <v>12</v>
      </c>
      <c r="U72" s="72"/>
      <c r="X72" s="24"/>
    </row>
    <row r="73" spans="1:26" x14ac:dyDescent="0.25">
      <c r="A73" s="26">
        <v>9</v>
      </c>
      <c r="B73" s="26" t="s">
        <v>38</v>
      </c>
      <c r="C73" s="36"/>
      <c r="D73" s="143"/>
      <c r="E73" s="143"/>
      <c r="F73" s="143"/>
      <c r="G73" s="85"/>
      <c r="H73" s="143"/>
      <c r="I73" s="143"/>
      <c r="J73" s="143"/>
      <c r="K73" s="85"/>
      <c r="L73" s="25"/>
      <c r="M73" s="25"/>
      <c r="N73" s="25"/>
      <c r="O73" s="85"/>
      <c r="P73" s="25"/>
      <c r="Q73" s="25"/>
      <c r="R73" s="25"/>
      <c r="S73" s="88"/>
      <c r="T73" s="32">
        <f t="shared" si="5"/>
        <v>0</v>
      </c>
      <c r="U73" s="72"/>
      <c r="X73" s="24"/>
    </row>
    <row r="74" spans="1:26" x14ac:dyDescent="0.25">
      <c r="A74" s="26">
        <v>10</v>
      </c>
      <c r="B74" s="26" t="s">
        <v>86</v>
      </c>
      <c r="C74" s="36"/>
      <c r="D74" s="143"/>
      <c r="E74" s="143"/>
      <c r="F74" s="143"/>
      <c r="G74" s="85"/>
      <c r="H74" s="143"/>
      <c r="I74" s="143"/>
      <c r="J74" s="143"/>
      <c r="K74" s="85"/>
      <c r="L74" s="25"/>
      <c r="M74" s="25"/>
      <c r="N74" s="25"/>
      <c r="O74" s="85"/>
      <c r="P74" s="25"/>
      <c r="Q74" s="25"/>
      <c r="R74" s="25"/>
      <c r="S74" s="88"/>
      <c r="T74" s="32">
        <f t="shared" si="5"/>
        <v>0</v>
      </c>
      <c r="U74" s="72"/>
      <c r="X74" s="24"/>
      <c r="Y74" s="24"/>
      <c r="Z74" s="24"/>
    </row>
    <row r="75" spans="1:26" x14ac:dyDescent="0.25">
      <c r="A75" s="26">
        <v>10</v>
      </c>
      <c r="B75" s="26" t="s">
        <v>87</v>
      </c>
      <c r="C75" s="36"/>
      <c r="D75" s="143"/>
      <c r="E75" s="143"/>
      <c r="F75" s="143"/>
      <c r="G75" s="85"/>
      <c r="H75" s="162">
        <v>7.85</v>
      </c>
      <c r="I75" s="162">
        <v>2</v>
      </c>
      <c r="J75" s="162">
        <v>10</v>
      </c>
      <c r="K75" s="85"/>
      <c r="L75" s="25"/>
      <c r="M75" s="25"/>
      <c r="N75" s="25"/>
      <c r="O75" s="85"/>
      <c r="P75" s="25"/>
      <c r="Q75" s="25"/>
      <c r="R75" s="25"/>
      <c r="S75" s="88"/>
      <c r="T75" s="32">
        <f t="shared" si="5"/>
        <v>10</v>
      </c>
      <c r="U75" s="72"/>
      <c r="X75" s="24"/>
      <c r="Y75" s="24"/>
      <c r="Z75" s="24"/>
    </row>
    <row r="76" spans="1:26" x14ac:dyDescent="0.25">
      <c r="A76" s="162"/>
      <c r="B76" s="162"/>
      <c r="C76" s="161"/>
      <c r="D76" s="162"/>
      <c r="E76" s="162"/>
      <c r="F76" s="162"/>
      <c r="G76" s="161"/>
      <c r="H76" s="162"/>
      <c r="I76" s="162"/>
      <c r="J76" s="162"/>
      <c r="K76" s="161"/>
      <c r="L76" s="162"/>
      <c r="M76" s="162"/>
      <c r="N76" s="162"/>
      <c r="O76" s="161"/>
      <c r="P76" s="162"/>
      <c r="Q76" s="162"/>
      <c r="R76" s="162"/>
      <c r="S76" s="161"/>
      <c r="T76" s="162"/>
      <c r="U76" s="163"/>
      <c r="X76" s="24"/>
      <c r="Y76" s="24"/>
      <c r="Z76" s="24"/>
    </row>
    <row r="77" spans="1:26" ht="15.75" x14ac:dyDescent="0.25">
      <c r="A77" s="8"/>
      <c r="B77" s="8"/>
      <c r="C77" s="8"/>
      <c r="D77" s="8" t="s">
        <v>31</v>
      </c>
      <c r="E77" s="8"/>
      <c r="F77" s="8"/>
      <c r="G77" s="8"/>
      <c r="H77" s="8"/>
      <c r="I77" s="22" t="s">
        <v>28</v>
      </c>
      <c r="J77" s="95"/>
    </row>
    <row r="78" spans="1:26" ht="16.5" thickBot="1" x14ac:dyDescent="0.3">
      <c r="A78" s="10" t="s">
        <v>0</v>
      </c>
      <c r="B78" s="10" t="s">
        <v>1</v>
      </c>
      <c r="C78" s="16" t="s">
        <v>32</v>
      </c>
      <c r="D78" s="16" t="s">
        <v>33</v>
      </c>
      <c r="E78" s="16" t="s">
        <v>34</v>
      </c>
      <c r="F78" s="16" t="s">
        <v>35</v>
      </c>
      <c r="G78" s="16"/>
      <c r="H78" s="142"/>
      <c r="I78" s="21" t="s">
        <v>8</v>
      </c>
      <c r="J78" s="93"/>
    </row>
    <row r="79" spans="1:26" x14ac:dyDescent="0.25">
      <c r="A79" s="26">
        <v>1</v>
      </c>
      <c r="B79" s="26" t="s">
        <v>37</v>
      </c>
      <c r="C79" s="26">
        <f>SUM(F6,F21,F36,F51,F66)</f>
        <v>53</v>
      </c>
      <c r="D79" s="26">
        <f>SUM(J6,J21,J36,J51,J66)</f>
        <v>50</v>
      </c>
      <c r="E79" s="26">
        <f>SUM(N6,N21,N36,N51,N66)</f>
        <v>0</v>
      </c>
      <c r="F79" s="26">
        <f>SUM(R6,R21,R36,R51,R66)</f>
        <v>0</v>
      </c>
      <c r="G79" s="26"/>
      <c r="H79" s="91"/>
      <c r="I79" s="98">
        <f t="shared" ref="I79:I82" si="6">SUM(C79:H79)</f>
        <v>103</v>
      </c>
      <c r="J79" s="76"/>
      <c r="L79" s="24"/>
      <c r="M79" s="24"/>
    </row>
    <row r="80" spans="1:26" x14ac:dyDescent="0.25">
      <c r="A80" s="26">
        <v>2</v>
      </c>
      <c r="B80" s="26" t="s">
        <v>70</v>
      </c>
      <c r="C80" s="26">
        <f>SUM(F8,F23,F38,F53,F68)</f>
        <v>33</v>
      </c>
      <c r="D80" s="26">
        <f>SUM(J8,J23,J38,J53)</f>
        <v>32</v>
      </c>
      <c r="E80" s="26">
        <f>SUM(N8,N23,N38,N53,N68)</f>
        <v>0</v>
      </c>
      <c r="F80" s="26">
        <f>SUM(R8,R23,R38,R53,R68)</f>
        <v>0</v>
      </c>
      <c r="G80" s="26"/>
      <c r="H80" s="91"/>
      <c r="I80" s="98">
        <f t="shared" si="6"/>
        <v>65</v>
      </c>
      <c r="J80" s="76"/>
    </row>
    <row r="81" spans="1:10" x14ac:dyDescent="0.25">
      <c r="A81" s="26">
        <v>3</v>
      </c>
      <c r="B81" s="26" t="s">
        <v>44</v>
      </c>
      <c r="C81" s="26">
        <f>SUM(F9,F24,F39,F54,F69)</f>
        <v>45</v>
      </c>
      <c r="D81" s="25">
        <f>SUM(J9,J24,J39,J54,J69)</f>
        <v>21</v>
      </c>
      <c r="E81" s="25">
        <f>SUM(N10,N25,N40,N55,N70)</f>
        <v>0</v>
      </c>
      <c r="F81" s="26">
        <f>SUM(R9,R24,R39,R54)</f>
        <v>0</v>
      </c>
      <c r="G81" s="26"/>
      <c r="H81" s="91"/>
      <c r="I81" s="113">
        <f t="shared" si="6"/>
        <v>66</v>
      </c>
      <c r="J81" s="116"/>
    </row>
    <row r="82" spans="1:10" x14ac:dyDescent="0.25">
      <c r="A82" s="26">
        <v>4</v>
      </c>
      <c r="B82" s="26" t="s">
        <v>43</v>
      </c>
      <c r="C82" s="25">
        <f>SUM(F12,F27,F42,F57,F72)</f>
        <v>34</v>
      </c>
      <c r="D82" s="25">
        <f>SUM(J12,J27,J42,J57,J72)</f>
        <v>36</v>
      </c>
      <c r="E82" s="25">
        <v>0</v>
      </c>
      <c r="F82" s="25">
        <v>0</v>
      </c>
      <c r="G82" s="25"/>
      <c r="H82" s="91"/>
      <c r="I82" s="98">
        <f t="shared" si="6"/>
        <v>70</v>
      </c>
      <c r="J82" s="116"/>
    </row>
    <row r="83" spans="1:10" x14ac:dyDescent="0.25">
      <c r="A83" s="25">
        <v>5</v>
      </c>
      <c r="B83" s="26" t="s">
        <v>38</v>
      </c>
      <c r="C83" s="25">
        <f>SUM(F13,F28,F43,F58,F73)</f>
        <v>16</v>
      </c>
      <c r="D83" s="25">
        <f>SUM(J13,J28,J43,J58)</f>
        <v>22</v>
      </c>
      <c r="E83" s="25">
        <v>0</v>
      </c>
      <c r="F83" s="25">
        <v>0</v>
      </c>
      <c r="G83" s="25"/>
      <c r="H83" s="91"/>
      <c r="I83" s="98">
        <f>SUM(C83:H83)</f>
        <v>38</v>
      </c>
      <c r="J83" s="76"/>
    </row>
    <row r="84" spans="1:10" x14ac:dyDescent="0.25">
      <c r="A84" s="25">
        <v>6</v>
      </c>
      <c r="B84" s="26" t="s">
        <v>87</v>
      </c>
      <c r="C84" s="143"/>
      <c r="D84" s="25">
        <f>SUM(J15,J30,J45,J75)</f>
        <v>20</v>
      </c>
      <c r="E84" s="25"/>
      <c r="F84" s="25"/>
      <c r="G84" s="25"/>
      <c r="H84" s="91"/>
      <c r="I84" s="98"/>
      <c r="J84" s="76"/>
    </row>
    <row r="85" spans="1:10" ht="15.75" thickBot="1" x14ac:dyDescent="0.3">
      <c r="A85" s="26"/>
      <c r="B85" s="26"/>
      <c r="C85" s="25"/>
      <c r="D85" s="25"/>
      <c r="E85" s="25"/>
      <c r="F85" s="25"/>
      <c r="G85" s="25"/>
      <c r="H85" s="91"/>
      <c r="I85" s="98"/>
      <c r="J85" s="18"/>
    </row>
    <row r="86" spans="1:10" ht="15.75" thickBot="1" x14ac:dyDescent="0.3">
      <c r="A86" s="26"/>
      <c r="B86" s="26"/>
      <c r="C86" s="2"/>
      <c r="D86" s="25"/>
      <c r="E86" s="25"/>
      <c r="F86" s="25"/>
      <c r="G86" s="25"/>
      <c r="H86" s="91"/>
      <c r="I86" s="119"/>
      <c r="J86" s="120"/>
    </row>
    <row r="87" spans="1:10" x14ac:dyDescent="0.25">
      <c r="A87" s="108">
        <v>6</v>
      </c>
      <c r="B87" s="131" t="s">
        <v>51</v>
      </c>
      <c r="C87" s="108">
        <f>SUM(F5,F20,F35,F50,F65)</f>
        <v>31</v>
      </c>
      <c r="D87" s="108">
        <f>SUM(J5,J20,J35,J50,J65)</f>
        <v>26</v>
      </c>
      <c r="E87" s="160">
        <v>0</v>
      </c>
      <c r="F87" s="108">
        <v>0</v>
      </c>
      <c r="G87" s="108"/>
      <c r="H87" s="91"/>
      <c r="I87" s="114">
        <f>SUM(C87,D87,E88,F87)</f>
        <v>57</v>
      </c>
      <c r="J87" s="117"/>
    </row>
    <row r="88" spans="1:10" x14ac:dyDescent="0.25">
      <c r="A88" s="108">
        <v>7</v>
      </c>
      <c r="B88" s="131" t="s">
        <v>39</v>
      </c>
      <c r="C88" s="108">
        <f>SUM(F7,F22,F37,F52,F67)</f>
        <v>36</v>
      </c>
      <c r="D88" s="108">
        <f>SUM(J7,J22,J37,J52,J67)</f>
        <v>39</v>
      </c>
      <c r="E88" s="108">
        <v>0</v>
      </c>
      <c r="F88" s="108">
        <v>0</v>
      </c>
      <c r="G88" s="108"/>
      <c r="H88" s="91"/>
      <c r="I88" s="114">
        <f>SUM(C88:F88)</f>
        <v>75</v>
      </c>
      <c r="J88" s="117"/>
    </row>
    <row r="89" spans="1:10" x14ac:dyDescent="0.25">
      <c r="A89" s="108">
        <v>8</v>
      </c>
      <c r="B89" s="131" t="s">
        <v>52</v>
      </c>
      <c r="C89" s="108">
        <f>SUM(F10,F25,F40,F55,F70)</f>
        <v>21</v>
      </c>
      <c r="D89" s="108">
        <f>SUM(J10,J25,J40,J55)</f>
        <v>15</v>
      </c>
      <c r="E89" s="108">
        <f>SUM(N13,N28,N43,N58,N73)</f>
        <v>0</v>
      </c>
      <c r="F89" s="108">
        <f>SUM(R13,R28,R43,R58,R73)</f>
        <v>0</v>
      </c>
      <c r="G89" s="108"/>
      <c r="H89" s="91"/>
      <c r="I89" s="114">
        <f>SUM(C89:H89)</f>
        <v>36</v>
      </c>
      <c r="J89" s="117"/>
    </row>
    <row r="90" spans="1:10" x14ac:dyDescent="0.25">
      <c r="A90" s="108">
        <v>5</v>
      </c>
      <c r="B90" s="131" t="s">
        <v>49</v>
      </c>
      <c r="C90" s="108">
        <f>SUM(F11,F26,F41,F56,F71)</f>
        <v>13</v>
      </c>
      <c r="D90" s="108">
        <f>SUM(J26,J41,J56,J71)</f>
        <v>21</v>
      </c>
      <c r="E90" s="108">
        <f>SUM(N14,N29,N44,N59,N74)</f>
        <v>0</v>
      </c>
      <c r="F90" s="108">
        <f>SUM(R14,R29,R44,R59,R74)</f>
        <v>0</v>
      </c>
      <c r="G90" s="108"/>
      <c r="H90" s="91"/>
      <c r="I90" s="114">
        <f>SUM(C90:H90)</f>
        <v>34</v>
      </c>
      <c r="J90" s="117"/>
    </row>
    <row r="91" spans="1:10" ht="15.75" thickBot="1" x14ac:dyDescent="0.3">
      <c r="A91" s="108">
        <v>6</v>
      </c>
      <c r="B91" s="108" t="s">
        <v>86</v>
      </c>
      <c r="C91" s="143"/>
      <c r="D91" s="108">
        <f>SUM(J29,J44,J59)</f>
        <v>17</v>
      </c>
      <c r="E91" s="108">
        <v>0</v>
      </c>
      <c r="F91" s="108">
        <v>0</v>
      </c>
      <c r="G91" s="108"/>
      <c r="H91" s="91"/>
      <c r="I91" s="115">
        <f>SUM(C91:F91)</f>
        <v>17</v>
      </c>
      <c r="J91" s="11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A5F50-BB11-4E94-B49B-E73EF06C58A8}">
  <dimension ref="A1:Y123"/>
  <sheetViews>
    <sheetView workbookViewId="0"/>
  </sheetViews>
  <sheetFormatPr defaultRowHeight="15" x14ac:dyDescent="0.25"/>
  <cols>
    <col min="1" max="1" width="3.85546875" customWidth="1"/>
    <col min="2" max="2" width="24.42578125" customWidth="1"/>
    <col min="7" max="7" width="3.5703125" customWidth="1"/>
    <col min="11" max="11" width="3.140625" customWidth="1"/>
    <col min="15" max="15" width="2.85546875" customWidth="1"/>
    <col min="19" max="19" width="3.140625" customWidth="1"/>
    <col min="22" max="22" width="9.140625" style="23"/>
  </cols>
  <sheetData>
    <row r="1" spans="1:25" ht="15.75" x14ac:dyDescent="0.25">
      <c r="A1" s="6"/>
      <c r="B1" s="6"/>
      <c r="C1" s="6"/>
      <c r="D1" s="6"/>
      <c r="E1" s="6"/>
      <c r="F1" s="17"/>
      <c r="G1" s="17"/>
      <c r="H1" s="7" t="s">
        <v>15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24" t="s">
        <v>36</v>
      </c>
      <c r="U1" s="24"/>
      <c r="W1" s="24"/>
      <c r="X1" s="24"/>
      <c r="Y1" s="24"/>
    </row>
    <row r="2" spans="1:25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5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5" ht="15.75" x14ac:dyDescent="0.25">
      <c r="A4" s="9" t="s">
        <v>0</v>
      </c>
      <c r="B4" s="10" t="s">
        <v>1</v>
      </c>
      <c r="C4" s="38"/>
      <c r="D4" s="10" t="s">
        <v>6</v>
      </c>
      <c r="E4" s="10" t="s">
        <v>7</v>
      </c>
      <c r="F4" s="10" t="s">
        <v>8</v>
      </c>
      <c r="G4" s="38"/>
      <c r="H4" s="10" t="s">
        <v>6</v>
      </c>
      <c r="I4" s="10" t="s">
        <v>7</v>
      </c>
      <c r="J4" s="10" t="s">
        <v>8</v>
      </c>
      <c r="K4" s="43"/>
      <c r="L4" s="10" t="s">
        <v>6</v>
      </c>
      <c r="M4" s="10" t="s">
        <v>7</v>
      </c>
      <c r="N4" s="10" t="s">
        <v>8</v>
      </c>
      <c r="O4" s="43"/>
      <c r="P4" s="10" t="s">
        <v>6</v>
      </c>
      <c r="Q4" s="10" t="s">
        <v>7</v>
      </c>
      <c r="R4" s="10" t="s">
        <v>8</v>
      </c>
      <c r="S4" s="43"/>
      <c r="T4" s="22" t="s">
        <v>8</v>
      </c>
      <c r="U4" s="22" t="s">
        <v>30</v>
      </c>
    </row>
    <row r="5" spans="1:25" x14ac:dyDescent="0.25">
      <c r="A5" s="26">
        <v>1</v>
      </c>
      <c r="B5" s="26" t="s">
        <v>55</v>
      </c>
      <c r="C5" s="36"/>
      <c r="D5" s="25">
        <v>21.952999999999999</v>
      </c>
      <c r="E5" s="25">
        <v>1</v>
      </c>
      <c r="F5" s="25">
        <v>11</v>
      </c>
      <c r="G5" s="85"/>
      <c r="H5" s="25">
        <v>21.811</v>
      </c>
      <c r="I5" s="25">
        <v>1</v>
      </c>
      <c r="J5" s="25">
        <v>11</v>
      </c>
      <c r="K5" s="85"/>
      <c r="L5" s="25"/>
      <c r="M5" s="25"/>
      <c r="N5" s="25"/>
      <c r="O5" s="85"/>
      <c r="P5" s="25"/>
      <c r="Q5" s="25"/>
      <c r="R5" s="25"/>
      <c r="S5" s="36"/>
      <c r="T5" s="30">
        <f t="shared" ref="T5:T15" si="0">SUM(F5,J5,N5,R5)</f>
        <v>22</v>
      </c>
      <c r="U5" s="61"/>
      <c r="W5" s="23"/>
    </row>
    <row r="6" spans="1:25" x14ac:dyDescent="0.25">
      <c r="A6" s="26">
        <v>2</v>
      </c>
      <c r="B6" s="26" t="s">
        <v>71</v>
      </c>
      <c r="C6" s="36"/>
      <c r="D6" s="25">
        <v>27.635999999999999</v>
      </c>
      <c r="E6" s="25">
        <v>4</v>
      </c>
      <c r="F6" s="25">
        <v>8</v>
      </c>
      <c r="G6" s="85"/>
      <c r="H6" s="25">
        <v>27.792000000000002</v>
      </c>
      <c r="I6" s="25">
        <v>4</v>
      </c>
      <c r="J6" s="25">
        <v>8</v>
      </c>
      <c r="K6" s="85"/>
      <c r="L6" s="25"/>
      <c r="M6" s="25"/>
      <c r="N6" s="25"/>
      <c r="O6" s="85"/>
      <c r="P6" s="25"/>
      <c r="Q6" s="25"/>
      <c r="R6" s="25"/>
      <c r="S6" s="36"/>
      <c r="T6" s="32">
        <f t="shared" si="0"/>
        <v>16</v>
      </c>
      <c r="U6" s="72"/>
      <c r="W6" s="23"/>
    </row>
    <row r="7" spans="1:25" x14ac:dyDescent="0.25">
      <c r="A7" s="26">
        <v>3</v>
      </c>
      <c r="B7" s="26" t="s">
        <v>72</v>
      </c>
      <c r="C7" s="36"/>
      <c r="D7" s="25">
        <v>37.557000000000002</v>
      </c>
      <c r="E7" s="25">
        <v>6</v>
      </c>
      <c r="F7" s="25">
        <v>6</v>
      </c>
      <c r="G7" s="85"/>
      <c r="H7" s="25">
        <v>32.893999999999998</v>
      </c>
      <c r="I7" s="25">
        <v>6</v>
      </c>
      <c r="J7" s="25">
        <v>6</v>
      </c>
      <c r="K7" s="85"/>
      <c r="L7" s="25"/>
      <c r="M7" s="25"/>
      <c r="N7" s="25"/>
      <c r="O7" s="85"/>
      <c r="P7" s="25"/>
      <c r="Q7" s="25"/>
      <c r="R7" s="25"/>
      <c r="S7" s="36"/>
      <c r="T7" s="32">
        <f t="shared" si="0"/>
        <v>12</v>
      </c>
      <c r="U7" s="72"/>
      <c r="W7" s="23"/>
    </row>
    <row r="8" spans="1:25" x14ac:dyDescent="0.25">
      <c r="A8" s="26">
        <v>4</v>
      </c>
      <c r="B8" s="26" t="s">
        <v>73</v>
      </c>
      <c r="C8" s="36"/>
      <c r="D8" s="25">
        <v>24.015999999999998</v>
      </c>
      <c r="E8" s="25">
        <v>2</v>
      </c>
      <c r="F8" s="25">
        <v>10</v>
      </c>
      <c r="G8" s="85"/>
      <c r="H8" s="25">
        <v>23.396000000000001</v>
      </c>
      <c r="I8" s="25">
        <v>2</v>
      </c>
      <c r="J8" s="25">
        <v>10</v>
      </c>
      <c r="K8" s="85"/>
      <c r="L8" s="25"/>
      <c r="M8" s="25"/>
      <c r="N8" s="25"/>
      <c r="O8" s="85"/>
      <c r="P8" s="25"/>
      <c r="Q8" s="25"/>
      <c r="R8" s="25"/>
      <c r="S8" s="36"/>
      <c r="T8" s="32">
        <f t="shared" si="0"/>
        <v>20</v>
      </c>
      <c r="U8" s="72"/>
    </row>
    <row r="9" spans="1:25" x14ac:dyDescent="0.25">
      <c r="A9" s="26">
        <v>5</v>
      </c>
      <c r="B9" s="26" t="s">
        <v>74</v>
      </c>
      <c r="C9" s="36"/>
      <c r="D9" s="143"/>
      <c r="E9" s="143"/>
      <c r="F9" s="143"/>
      <c r="G9" s="85"/>
      <c r="H9" s="143"/>
      <c r="I9" s="143"/>
      <c r="J9" s="143"/>
      <c r="K9" s="85"/>
      <c r="L9" s="25"/>
      <c r="M9" s="25"/>
      <c r="N9" s="25"/>
      <c r="O9" s="85"/>
      <c r="P9" s="25"/>
      <c r="Q9" s="25"/>
      <c r="R9" s="25"/>
      <c r="S9" s="36"/>
      <c r="T9" s="32">
        <f t="shared" si="0"/>
        <v>0</v>
      </c>
      <c r="U9" s="72"/>
      <c r="W9" s="23"/>
    </row>
    <row r="10" spans="1:25" x14ac:dyDescent="0.25">
      <c r="A10" s="26">
        <v>6</v>
      </c>
      <c r="B10" s="26" t="s">
        <v>75</v>
      </c>
      <c r="C10" s="36"/>
      <c r="D10" s="25">
        <v>31.367000000000001</v>
      </c>
      <c r="E10" s="25">
        <v>5</v>
      </c>
      <c r="F10" s="25">
        <v>7</v>
      </c>
      <c r="G10" s="85"/>
      <c r="H10" s="143"/>
      <c r="I10" s="143"/>
      <c r="J10" s="143"/>
      <c r="K10" s="85"/>
      <c r="L10" s="25"/>
      <c r="M10" s="25"/>
      <c r="N10" s="25"/>
      <c r="O10" s="85"/>
      <c r="P10" s="25"/>
      <c r="Q10" s="25"/>
      <c r="R10" s="25"/>
      <c r="S10" s="36"/>
      <c r="T10" s="32">
        <f t="shared" si="0"/>
        <v>7</v>
      </c>
      <c r="U10" s="72"/>
      <c r="W10" s="23"/>
    </row>
    <row r="11" spans="1:25" x14ac:dyDescent="0.25">
      <c r="A11" s="26">
        <v>7</v>
      </c>
      <c r="B11" s="26" t="s">
        <v>76</v>
      </c>
      <c r="C11" s="36"/>
      <c r="D11" s="25" t="s">
        <v>69</v>
      </c>
      <c r="E11" s="25"/>
      <c r="F11" s="25">
        <v>1</v>
      </c>
      <c r="G11" s="85"/>
      <c r="H11" s="25">
        <v>32.113999999999997</v>
      </c>
      <c r="I11" s="25">
        <v>5</v>
      </c>
      <c r="J11" s="25">
        <v>7</v>
      </c>
      <c r="K11" s="85"/>
      <c r="L11" s="25"/>
      <c r="M11" s="25"/>
      <c r="N11" s="25"/>
      <c r="O11" s="85"/>
      <c r="P11" s="25"/>
      <c r="Q11" s="25"/>
      <c r="R11" s="25"/>
      <c r="S11" s="36"/>
      <c r="T11" s="32">
        <f t="shared" si="0"/>
        <v>8</v>
      </c>
      <c r="U11" s="72"/>
      <c r="W11" s="23"/>
    </row>
    <row r="12" spans="1:25" x14ac:dyDescent="0.25">
      <c r="A12" s="26">
        <v>8</v>
      </c>
      <c r="B12" s="26" t="s">
        <v>77</v>
      </c>
      <c r="C12" s="36"/>
      <c r="D12" s="25">
        <v>24.274000000000001</v>
      </c>
      <c r="E12" s="25">
        <v>3</v>
      </c>
      <c r="F12" s="25">
        <v>9</v>
      </c>
      <c r="G12" s="85"/>
      <c r="H12" s="25">
        <v>24.846</v>
      </c>
      <c r="I12" s="25">
        <v>3</v>
      </c>
      <c r="J12" s="25">
        <v>9</v>
      </c>
      <c r="K12" s="85"/>
      <c r="L12" s="25"/>
      <c r="M12" s="25"/>
      <c r="N12" s="25"/>
      <c r="O12" s="85"/>
      <c r="P12" s="25"/>
      <c r="Q12" s="25"/>
      <c r="R12" s="25"/>
      <c r="S12" s="36"/>
      <c r="T12" s="32">
        <f t="shared" si="0"/>
        <v>18</v>
      </c>
      <c r="U12" s="72"/>
    </row>
    <row r="13" spans="1:25" x14ac:dyDescent="0.25">
      <c r="A13" s="26">
        <v>9</v>
      </c>
      <c r="B13" s="26" t="s">
        <v>48</v>
      </c>
      <c r="C13" s="36"/>
      <c r="D13" s="143"/>
      <c r="E13" s="143"/>
      <c r="F13" s="143"/>
      <c r="G13" s="85"/>
      <c r="H13" s="143"/>
      <c r="I13" s="143"/>
      <c r="J13" s="143"/>
      <c r="K13" s="85"/>
      <c r="L13" s="25"/>
      <c r="M13" s="25"/>
      <c r="N13" s="25"/>
      <c r="O13" s="85"/>
      <c r="P13" s="25"/>
      <c r="Q13" s="25"/>
      <c r="R13" s="25"/>
      <c r="S13" s="36"/>
      <c r="T13" s="32">
        <f t="shared" si="0"/>
        <v>0</v>
      </c>
      <c r="U13" s="72"/>
      <c r="W13" s="24"/>
    </row>
    <row r="14" spans="1:25" x14ac:dyDescent="0.25">
      <c r="A14" s="26"/>
      <c r="B14" s="26"/>
      <c r="C14" s="36"/>
      <c r="D14" s="25"/>
      <c r="E14" s="25"/>
      <c r="F14" s="25"/>
      <c r="G14" s="85"/>
      <c r="H14" s="28"/>
      <c r="I14" s="28"/>
      <c r="J14" s="28"/>
      <c r="K14" s="85"/>
      <c r="L14" s="28"/>
      <c r="M14" s="28"/>
      <c r="N14" s="28"/>
      <c r="O14" s="85"/>
      <c r="P14" s="28"/>
      <c r="Q14" s="28"/>
      <c r="R14" s="28"/>
      <c r="S14" s="36"/>
      <c r="T14" s="32">
        <f t="shared" si="0"/>
        <v>0</v>
      </c>
      <c r="U14" s="81"/>
    </row>
    <row r="15" spans="1:25" x14ac:dyDescent="0.25">
      <c r="A15" s="26"/>
      <c r="B15" s="26"/>
      <c r="C15" s="36"/>
      <c r="D15" s="25"/>
      <c r="E15" s="25"/>
      <c r="F15" s="25"/>
      <c r="G15" s="85"/>
      <c r="H15" s="28"/>
      <c r="I15" s="28"/>
      <c r="J15" s="28"/>
      <c r="K15" s="85"/>
      <c r="L15" s="28"/>
      <c r="M15" s="28"/>
      <c r="N15" s="28"/>
      <c r="O15" s="85"/>
      <c r="P15" s="28"/>
      <c r="Q15" s="28"/>
      <c r="R15" s="28"/>
      <c r="S15" s="36"/>
      <c r="T15" s="32">
        <f t="shared" si="0"/>
        <v>0</v>
      </c>
      <c r="U15" s="31"/>
    </row>
    <row r="16" spans="1:25" x14ac:dyDescent="0.25">
      <c r="A16" s="65"/>
      <c r="B16" s="65"/>
      <c r="C16" s="83"/>
      <c r="D16" s="125"/>
      <c r="E16" s="125"/>
      <c r="F16" s="125"/>
      <c r="G16" s="140"/>
      <c r="H16" s="125"/>
      <c r="I16" s="125"/>
      <c r="J16" s="125"/>
      <c r="K16" s="140"/>
      <c r="L16" s="125"/>
      <c r="M16" s="125"/>
      <c r="N16" s="125"/>
      <c r="O16" s="140"/>
      <c r="P16" s="125"/>
      <c r="Q16" s="125"/>
      <c r="R16" s="125"/>
      <c r="S16" s="83"/>
      <c r="T16" s="78">
        <v>0</v>
      </c>
      <c r="U16" s="103"/>
    </row>
    <row r="17" spans="1:21" x14ac:dyDescent="0.25">
      <c r="A17" s="26"/>
      <c r="B17" s="26"/>
      <c r="C17" s="36"/>
      <c r="D17" s="28"/>
      <c r="E17" s="28"/>
      <c r="F17" s="28"/>
      <c r="G17" s="85"/>
      <c r="H17" s="25"/>
      <c r="I17" s="25"/>
      <c r="J17" s="25"/>
      <c r="K17" s="85"/>
      <c r="L17" s="28"/>
      <c r="M17" s="28"/>
      <c r="N17" s="28"/>
      <c r="O17" s="85"/>
      <c r="P17" s="28"/>
      <c r="Q17" s="28"/>
      <c r="R17" s="28"/>
      <c r="S17" s="36"/>
      <c r="T17" s="25"/>
      <c r="U17" s="26"/>
    </row>
    <row r="18" spans="1:21" x14ac:dyDescent="0.25">
      <c r="A18" s="26"/>
      <c r="B18" s="26"/>
      <c r="C18" s="36"/>
      <c r="D18" s="28"/>
      <c r="E18" s="28"/>
      <c r="F18" s="28"/>
      <c r="G18" s="85"/>
      <c r="H18" s="28"/>
      <c r="I18" s="28"/>
      <c r="J18" s="28"/>
      <c r="K18" s="85"/>
      <c r="L18" s="28"/>
      <c r="M18" s="28"/>
      <c r="N18" s="28"/>
      <c r="O18" s="85"/>
      <c r="P18" s="28"/>
      <c r="Q18" s="28"/>
      <c r="R18" s="28"/>
      <c r="S18" s="36"/>
      <c r="T18" s="25"/>
      <c r="U18" s="26"/>
    </row>
    <row r="20" spans="1:21" ht="16.5" thickBot="1" x14ac:dyDescent="0.3">
      <c r="A20" s="1"/>
      <c r="B20" s="1"/>
      <c r="C20" s="1"/>
      <c r="D20" s="1"/>
      <c r="E20" s="1"/>
      <c r="F20" s="1"/>
      <c r="G20" s="1"/>
      <c r="H20" s="8" t="s">
        <v>11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1" ht="15.75" x14ac:dyDescent="0.25">
      <c r="C21" s="41"/>
      <c r="D21" s="13"/>
      <c r="E21" s="13" t="s">
        <v>2</v>
      </c>
      <c r="F21" s="13"/>
      <c r="G21" s="37"/>
      <c r="H21" s="13"/>
      <c r="I21" s="13" t="s">
        <v>3</v>
      </c>
      <c r="J21" s="13"/>
      <c r="K21" s="37"/>
      <c r="L21" s="13"/>
      <c r="M21" s="13" t="s">
        <v>4</v>
      </c>
      <c r="N21" s="13"/>
      <c r="O21" s="37"/>
      <c r="P21" s="13"/>
      <c r="Q21" s="13" t="s">
        <v>5</v>
      </c>
      <c r="R21" s="13"/>
      <c r="S21" s="37"/>
      <c r="T21" s="20" t="s">
        <v>28</v>
      </c>
      <c r="U21" s="20" t="s">
        <v>29</v>
      </c>
    </row>
    <row r="22" spans="1:21" ht="15.75" x14ac:dyDescent="0.25">
      <c r="A22" s="2" t="s">
        <v>0</v>
      </c>
      <c r="B22" s="10" t="s">
        <v>1</v>
      </c>
      <c r="C22" s="41"/>
      <c r="D22" s="10" t="s">
        <v>6</v>
      </c>
      <c r="E22" s="10" t="s">
        <v>7</v>
      </c>
      <c r="F22" s="10" t="s">
        <v>8</v>
      </c>
      <c r="G22" s="43"/>
      <c r="H22" s="10" t="s">
        <v>6</v>
      </c>
      <c r="I22" s="10" t="s">
        <v>7</v>
      </c>
      <c r="J22" s="10" t="s">
        <v>8</v>
      </c>
      <c r="K22" s="43"/>
      <c r="L22" s="10" t="s">
        <v>6</v>
      </c>
      <c r="M22" s="10" t="s">
        <v>7</v>
      </c>
      <c r="N22" s="10" t="s">
        <v>8</v>
      </c>
      <c r="O22" s="43"/>
      <c r="P22" s="10" t="s">
        <v>6</v>
      </c>
      <c r="Q22" s="10" t="s">
        <v>7</v>
      </c>
      <c r="R22" s="10" t="s">
        <v>8</v>
      </c>
      <c r="S22" s="43"/>
      <c r="T22" s="22" t="s">
        <v>8</v>
      </c>
      <c r="U22" s="22" t="s">
        <v>30</v>
      </c>
    </row>
    <row r="23" spans="1:21" ht="15.75" x14ac:dyDescent="0.25">
      <c r="A23" s="26">
        <v>1</v>
      </c>
      <c r="B23" s="26" t="s">
        <v>55</v>
      </c>
      <c r="C23" s="36"/>
      <c r="D23" s="25">
        <v>18.02</v>
      </c>
      <c r="E23" s="25">
        <v>2</v>
      </c>
      <c r="F23" s="25">
        <v>10</v>
      </c>
      <c r="G23" s="138"/>
      <c r="H23" s="124">
        <v>18.184999999999999</v>
      </c>
      <c r="I23" s="124">
        <v>1</v>
      </c>
      <c r="J23" s="124">
        <v>11</v>
      </c>
      <c r="K23" s="138"/>
      <c r="L23" s="124"/>
      <c r="M23" s="124"/>
      <c r="N23" s="124"/>
      <c r="O23" s="138"/>
      <c r="P23" s="124"/>
      <c r="Q23" s="124"/>
      <c r="R23" s="124"/>
      <c r="S23" s="54"/>
      <c r="T23" s="32">
        <f t="shared" ref="T23:T33" si="1">SUM(F23,J23,N23,R23)</f>
        <v>21</v>
      </c>
      <c r="U23" s="61"/>
    </row>
    <row r="24" spans="1:21" ht="15.75" x14ac:dyDescent="0.25">
      <c r="A24" s="26">
        <v>2</v>
      </c>
      <c r="B24" s="26" t="s">
        <v>71</v>
      </c>
      <c r="C24" s="36"/>
      <c r="D24" s="25">
        <v>18.649999999999999</v>
      </c>
      <c r="E24" s="25">
        <v>3</v>
      </c>
      <c r="F24" s="25">
        <v>9</v>
      </c>
      <c r="G24" s="138"/>
      <c r="H24" s="124">
        <v>19.146999999999998</v>
      </c>
      <c r="I24" s="124">
        <v>4</v>
      </c>
      <c r="J24" s="124">
        <v>8</v>
      </c>
      <c r="K24" s="138"/>
      <c r="L24" s="124"/>
      <c r="M24" s="124"/>
      <c r="N24" s="124"/>
      <c r="O24" s="138"/>
      <c r="P24" s="124"/>
      <c r="Q24" s="124"/>
      <c r="R24" s="124"/>
      <c r="S24" s="54"/>
      <c r="T24" s="32">
        <f t="shared" si="1"/>
        <v>17</v>
      </c>
      <c r="U24" s="61"/>
    </row>
    <row r="25" spans="1:21" ht="15.75" x14ac:dyDescent="0.25">
      <c r="A25" s="26">
        <v>3</v>
      </c>
      <c r="B25" s="26" t="s">
        <v>72</v>
      </c>
      <c r="C25" s="36"/>
      <c r="D25" s="25">
        <v>17.981999999999999</v>
      </c>
      <c r="E25" s="25">
        <v>1</v>
      </c>
      <c r="F25" s="25">
        <v>11</v>
      </c>
      <c r="G25" s="138"/>
      <c r="H25" s="124">
        <v>18.594999999999999</v>
      </c>
      <c r="I25" s="124">
        <v>2</v>
      </c>
      <c r="J25" s="124">
        <v>10</v>
      </c>
      <c r="K25" s="138"/>
      <c r="L25" s="124"/>
      <c r="M25" s="124"/>
      <c r="N25" s="124"/>
      <c r="O25" s="138"/>
      <c r="P25" s="124"/>
      <c r="Q25" s="124"/>
      <c r="R25" s="124"/>
      <c r="S25" s="54"/>
      <c r="T25" s="32">
        <f t="shared" si="1"/>
        <v>21</v>
      </c>
      <c r="U25" s="61"/>
    </row>
    <row r="26" spans="1:21" ht="15.75" x14ac:dyDescent="0.25">
      <c r="A26" s="26">
        <v>4</v>
      </c>
      <c r="B26" s="26" t="s">
        <v>73</v>
      </c>
      <c r="C26" s="36"/>
      <c r="D26" s="25">
        <v>19.245999999999999</v>
      </c>
      <c r="E26" s="25">
        <v>4</v>
      </c>
      <c r="F26" s="25">
        <v>8</v>
      </c>
      <c r="G26" s="138"/>
      <c r="H26" s="124">
        <v>18.849</v>
      </c>
      <c r="I26" s="124">
        <v>3</v>
      </c>
      <c r="J26" s="124">
        <v>9</v>
      </c>
      <c r="K26" s="138"/>
      <c r="L26" s="124"/>
      <c r="M26" s="124"/>
      <c r="N26" s="124"/>
      <c r="O26" s="138"/>
      <c r="P26" s="124"/>
      <c r="Q26" s="124"/>
      <c r="R26" s="124"/>
      <c r="S26" s="54"/>
      <c r="T26" s="32">
        <f t="shared" si="1"/>
        <v>17</v>
      </c>
      <c r="U26" s="61"/>
    </row>
    <row r="27" spans="1:21" ht="15.75" x14ac:dyDescent="0.25">
      <c r="A27" s="26">
        <v>5</v>
      </c>
      <c r="B27" s="26" t="s">
        <v>74</v>
      </c>
      <c r="C27" s="36"/>
      <c r="D27" s="25" t="s">
        <v>69</v>
      </c>
      <c r="E27" s="25"/>
      <c r="F27" s="25">
        <v>1</v>
      </c>
      <c r="G27" s="85"/>
      <c r="H27" s="124">
        <v>25.224</v>
      </c>
      <c r="I27" s="124">
        <v>7</v>
      </c>
      <c r="J27" s="124">
        <v>5</v>
      </c>
      <c r="K27" s="85"/>
      <c r="L27" s="124"/>
      <c r="M27" s="124"/>
      <c r="N27" s="124"/>
      <c r="O27" s="85"/>
      <c r="P27" s="124"/>
      <c r="Q27" s="124"/>
      <c r="R27" s="124"/>
      <c r="S27" s="44"/>
      <c r="T27" s="32">
        <f t="shared" si="1"/>
        <v>6</v>
      </c>
      <c r="U27" s="61"/>
    </row>
    <row r="28" spans="1:21" ht="15.75" x14ac:dyDescent="0.25">
      <c r="A28" s="26">
        <v>6</v>
      </c>
      <c r="B28" s="26" t="s">
        <v>75</v>
      </c>
      <c r="C28" s="36"/>
      <c r="D28" s="25">
        <v>19.692</v>
      </c>
      <c r="E28" s="25">
        <v>5</v>
      </c>
      <c r="F28" s="25">
        <v>7</v>
      </c>
      <c r="G28" s="85"/>
      <c r="H28" s="143"/>
      <c r="I28" s="143"/>
      <c r="J28" s="143"/>
      <c r="K28" s="85"/>
      <c r="L28" s="25"/>
      <c r="M28" s="25"/>
      <c r="N28" s="25"/>
      <c r="O28" s="85"/>
      <c r="P28" s="124"/>
      <c r="Q28" s="124"/>
      <c r="R28" s="124"/>
      <c r="S28" s="44"/>
      <c r="T28" s="32">
        <f t="shared" si="1"/>
        <v>7</v>
      </c>
      <c r="U28" s="61"/>
    </row>
    <row r="29" spans="1:21" ht="15.75" x14ac:dyDescent="0.25">
      <c r="A29" s="26">
        <v>7</v>
      </c>
      <c r="B29" s="26" t="s">
        <v>76</v>
      </c>
      <c r="C29" s="36"/>
      <c r="D29" s="25">
        <v>30.122</v>
      </c>
      <c r="E29" s="25">
        <v>6</v>
      </c>
      <c r="F29" s="25">
        <v>6</v>
      </c>
      <c r="G29" s="85"/>
      <c r="H29" s="25">
        <v>22.899000000000001</v>
      </c>
      <c r="I29" s="25">
        <v>6</v>
      </c>
      <c r="J29" s="25">
        <v>6</v>
      </c>
      <c r="K29" s="85"/>
      <c r="L29" s="124"/>
      <c r="M29" s="124"/>
      <c r="N29" s="124"/>
      <c r="O29" s="85"/>
      <c r="P29" s="124"/>
      <c r="Q29" s="124"/>
      <c r="R29" s="124"/>
      <c r="S29" s="44"/>
      <c r="T29" s="32">
        <f t="shared" si="1"/>
        <v>12</v>
      </c>
      <c r="U29" s="61"/>
    </row>
    <row r="30" spans="1:21" ht="15.75" x14ac:dyDescent="0.25">
      <c r="A30" s="26">
        <v>8</v>
      </c>
      <c r="B30" s="26" t="s">
        <v>77</v>
      </c>
      <c r="C30" s="36"/>
      <c r="D30" s="143"/>
      <c r="E30" s="143"/>
      <c r="F30" s="143"/>
      <c r="G30" s="85"/>
      <c r="H30" s="25">
        <v>20.673999999999999</v>
      </c>
      <c r="I30" s="25">
        <v>5</v>
      </c>
      <c r="J30" s="25">
        <v>7</v>
      </c>
      <c r="K30" s="85"/>
      <c r="L30" s="124"/>
      <c r="M30" s="124"/>
      <c r="N30" s="124"/>
      <c r="O30" s="85"/>
      <c r="P30" s="124"/>
      <c r="Q30" s="124"/>
      <c r="R30" s="124"/>
      <c r="S30" s="44"/>
      <c r="T30" s="32">
        <f t="shared" si="1"/>
        <v>7</v>
      </c>
      <c r="U30" s="61"/>
    </row>
    <row r="31" spans="1:21" ht="15.75" x14ac:dyDescent="0.25">
      <c r="A31" s="26">
        <v>9</v>
      </c>
      <c r="B31" s="26" t="s">
        <v>48</v>
      </c>
      <c r="C31" s="36"/>
      <c r="D31" s="143"/>
      <c r="E31" s="143"/>
      <c r="F31" s="143"/>
      <c r="G31" s="85"/>
      <c r="H31" s="143"/>
      <c r="I31" s="143"/>
      <c r="J31" s="143"/>
      <c r="K31" s="85"/>
      <c r="L31" s="124"/>
      <c r="M31" s="124"/>
      <c r="N31" s="124"/>
      <c r="O31" s="85"/>
      <c r="P31" s="124"/>
      <c r="Q31" s="124"/>
      <c r="R31" s="124"/>
      <c r="S31" s="44"/>
      <c r="T31" s="32">
        <f t="shared" si="1"/>
        <v>0</v>
      </c>
      <c r="U31" s="61"/>
    </row>
    <row r="32" spans="1:21" x14ac:dyDescent="0.25">
      <c r="A32" s="26">
        <v>10</v>
      </c>
      <c r="B32" s="26"/>
      <c r="C32" s="36"/>
      <c r="D32" s="28"/>
      <c r="E32" s="28"/>
      <c r="F32" s="28"/>
      <c r="G32" s="85"/>
      <c r="H32" s="25"/>
      <c r="I32" s="25"/>
      <c r="J32" s="25"/>
      <c r="K32" s="85"/>
      <c r="L32" s="25"/>
      <c r="M32" s="25"/>
      <c r="N32" s="25"/>
      <c r="O32" s="85"/>
      <c r="P32" s="28"/>
      <c r="Q32" s="28"/>
      <c r="R32" s="28"/>
      <c r="S32" s="44"/>
      <c r="T32" s="32">
        <f t="shared" si="1"/>
        <v>0</v>
      </c>
      <c r="U32" s="61"/>
    </row>
    <row r="33" spans="1:22" x14ac:dyDescent="0.25">
      <c r="A33" s="26">
        <v>11</v>
      </c>
      <c r="B33" s="26"/>
      <c r="C33" s="36"/>
      <c r="D33" s="25"/>
      <c r="E33" s="25"/>
      <c r="F33" s="25"/>
      <c r="G33" s="85"/>
      <c r="H33" s="25"/>
      <c r="I33" s="25"/>
      <c r="J33" s="25"/>
      <c r="K33" s="85"/>
      <c r="L33" s="25"/>
      <c r="M33" s="25"/>
      <c r="N33" s="25"/>
      <c r="O33" s="85"/>
      <c r="P33" s="28"/>
      <c r="Q33" s="28"/>
      <c r="R33" s="28"/>
      <c r="S33" s="44"/>
      <c r="T33" s="32">
        <f t="shared" si="1"/>
        <v>0</v>
      </c>
      <c r="U33" s="61"/>
    </row>
    <row r="34" spans="1:22" x14ac:dyDescent="0.25">
      <c r="A34" s="65">
        <v>12</v>
      </c>
      <c r="B34" s="65"/>
      <c r="C34" s="83"/>
      <c r="D34" s="125"/>
      <c r="E34" s="125"/>
      <c r="F34" s="125"/>
      <c r="G34" s="140"/>
      <c r="H34" s="125"/>
      <c r="I34" s="125"/>
      <c r="J34" s="125"/>
      <c r="K34" s="140"/>
      <c r="L34" s="125"/>
      <c r="M34" s="80"/>
      <c r="N34" s="80"/>
      <c r="O34" s="140"/>
      <c r="P34" s="125"/>
      <c r="Q34" s="125"/>
      <c r="R34" s="125"/>
      <c r="S34" s="84"/>
      <c r="T34" s="78"/>
      <c r="U34" s="74"/>
    </row>
    <row r="35" spans="1:22" x14ac:dyDescent="0.25">
      <c r="A35" s="25">
        <v>13</v>
      </c>
      <c r="B35" s="26"/>
      <c r="C35" s="36"/>
      <c r="D35" s="28"/>
      <c r="E35" s="28"/>
      <c r="F35" s="28"/>
      <c r="G35" s="85"/>
      <c r="H35" s="28"/>
      <c r="I35" s="25"/>
      <c r="J35" s="25"/>
      <c r="K35" s="85"/>
      <c r="L35" s="28"/>
      <c r="M35" s="28"/>
      <c r="N35" s="28"/>
      <c r="O35" s="85"/>
      <c r="P35" s="28"/>
      <c r="Q35" s="28"/>
      <c r="R35" s="28"/>
      <c r="S35" s="36"/>
      <c r="T35" s="28"/>
      <c r="U35" s="28"/>
    </row>
    <row r="36" spans="1:22" s="2" customFormat="1" x14ac:dyDescent="0.25">
      <c r="A36" s="25">
        <v>14</v>
      </c>
      <c r="B36" s="26"/>
      <c r="C36" s="39"/>
      <c r="D36" s="25"/>
      <c r="E36" s="25"/>
      <c r="F36" s="25"/>
      <c r="G36" s="90"/>
      <c r="H36" s="25"/>
      <c r="I36" s="25"/>
      <c r="J36" s="25"/>
      <c r="K36" s="90"/>
      <c r="L36" s="25"/>
      <c r="M36" s="25"/>
      <c r="N36" s="25"/>
      <c r="O36" s="90"/>
      <c r="P36" s="25"/>
      <c r="Q36" s="25"/>
      <c r="R36" s="25"/>
      <c r="S36" s="39"/>
      <c r="T36" s="25"/>
      <c r="U36" s="25"/>
      <c r="V36" s="121"/>
    </row>
    <row r="37" spans="1:22" ht="16.5" thickBot="1" x14ac:dyDescent="0.3">
      <c r="A37" s="1"/>
      <c r="B37" s="1"/>
      <c r="C37" s="1"/>
      <c r="D37" s="1"/>
      <c r="E37" s="1"/>
      <c r="F37" s="1"/>
      <c r="G37" s="1"/>
      <c r="H37" s="8" t="s">
        <v>12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22" ht="15.75" x14ac:dyDescent="0.25">
      <c r="C38" s="41"/>
      <c r="D38" s="86"/>
      <c r="E38" s="87" t="s">
        <v>2</v>
      </c>
      <c r="F38" s="86"/>
      <c r="G38" s="36"/>
      <c r="H38" s="87"/>
      <c r="I38" s="87" t="s">
        <v>3</v>
      </c>
      <c r="J38" s="87"/>
      <c r="K38" s="53"/>
      <c r="L38" s="87"/>
      <c r="M38" s="87" t="s">
        <v>4</v>
      </c>
      <c r="N38" s="87"/>
      <c r="O38" s="53"/>
      <c r="P38" s="87"/>
      <c r="Q38" s="87" t="s">
        <v>5</v>
      </c>
      <c r="R38" s="87"/>
      <c r="S38" s="43"/>
      <c r="T38" s="20" t="s">
        <v>28</v>
      </c>
      <c r="U38" s="20" t="s">
        <v>29</v>
      </c>
    </row>
    <row r="39" spans="1:22" ht="15.75" x14ac:dyDescent="0.25">
      <c r="A39" s="10" t="s">
        <v>0</v>
      </c>
      <c r="B39" s="10" t="s">
        <v>1</v>
      </c>
      <c r="C39" s="43"/>
      <c r="D39" s="69" t="s">
        <v>6</v>
      </c>
      <c r="E39" s="69" t="s">
        <v>7</v>
      </c>
      <c r="F39" s="69" t="s">
        <v>8</v>
      </c>
      <c r="G39" s="53"/>
      <c r="H39" s="69" t="s">
        <v>6</v>
      </c>
      <c r="I39" s="69" t="s">
        <v>7</v>
      </c>
      <c r="J39" s="69" t="s">
        <v>8</v>
      </c>
      <c r="K39" s="53"/>
      <c r="L39" s="69" t="s">
        <v>6</v>
      </c>
      <c r="M39" s="69" t="s">
        <v>7</v>
      </c>
      <c r="N39" s="69" t="s">
        <v>8</v>
      </c>
      <c r="O39" s="53"/>
      <c r="P39" s="69" t="s">
        <v>6</v>
      </c>
      <c r="Q39" s="69" t="s">
        <v>7</v>
      </c>
      <c r="R39" s="69" t="s">
        <v>8</v>
      </c>
      <c r="S39" s="43"/>
      <c r="T39" s="22" t="s">
        <v>8</v>
      </c>
      <c r="U39" s="22" t="s">
        <v>30</v>
      </c>
    </row>
    <row r="40" spans="1:22" ht="15.75" x14ac:dyDescent="0.25">
      <c r="A40" s="26">
        <v>1</v>
      </c>
      <c r="B40" s="26" t="s">
        <v>55</v>
      </c>
      <c r="C40" s="53"/>
      <c r="D40" s="143"/>
      <c r="E40" s="143"/>
      <c r="F40" s="143"/>
      <c r="G40" s="138"/>
      <c r="H40" s="168"/>
      <c r="I40" s="168"/>
      <c r="J40" s="168"/>
      <c r="K40" s="138"/>
      <c r="L40" s="124"/>
      <c r="M40" s="124"/>
      <c r="N40" s="124"/>
      <c r="O40" s="138"/>
      <c r="P40" s="124"/>
      <c r="Q40" s="124"/>
      <c r="R40" s="124"/>
      <c r="S40" s="54"/>
      <c r="T40" s="32">
        <f t="shared" ref="T40:T50" si="2">SUM(F40,J40,N40,R40)</f>
        <v>0</v>
      </c>
      <c r="U40" s="61"/>
    </row>
    <row r="41" spans="1:22" ht="15.75" x14ac:dyDescent="0.25">
      <c r="A41" s="26">
        <v>2</v>
      </c>
      <c r="B41" s="26" t="s">
        <v>71</v>
      </c>
      <c r="C41" s="53"/>
      <c r="D41" s="25" t="s">
        <v>69</v>
      </c>
      <c r="E41" s="25"/>
      <c r="F41" s="25">
        <v>1</v>
      </c>
      <c r="G41" s="138"/>
      <c r="H41" s="124" t="s">
        <v>69</v>
      </c>
      <c r="I41" s="124"/>
      <c r="J41" s="124">
        <v>1</v>
      </c>
      <c r="K41" s="138"/>
      <c r="L41" s="124"/>
      <c r="M41" s="124"/>
      <c r="N41" s="124"/>
      <c r="O41" s="138"/>
      <c r="P41" s="124"/>
      <c r="Q41" s="124"/>
      <c r="R41" s="124"/>
      <c r="S41" s="54"/>
      <c r="T41" s="32">
        <f t="shared" si="2"/>
        <v>2</v>
      </c>
      <c r="U41" s="61"/>
    </row>
    <row r="42" spans="1:22" ht="15.75" x14ac:dyDescent="0.25">
      <c r="A42" s="26">
        <v>3</v>
      </c>
      <c r="B42" s="26" t="s">
        <v>72</v>
      </c>
      <c r="C42" s="53"/>
      <c r="D42" s="25">
        <v>10.848000000000001</v>
      </c>
      <c r="E42" s="25">
        <v>3</v>
      </c>
      <c r="F42" s="25">
        <v>9</v>
      </c>
      <c r="G42" s="138"/>
      <c r="H42" s="124">
        <v>10.635999999999999</v>
      </c>
      <c r="I42" s="124">
        <v>2</v>
      </c>
      <c r="J42" s="124">
        <v>10</v>
      </c>
      <c r="K42" s="138"/>
      <c r="L42" s="124"/>
      <c r="M42" s="124"/>
      <c r="N42" s="124"/>
      <c r="O42" s="138"/>
      <c r="P42" s="124"/>
      <c r="Q42" s="124"/>
      <c r="R42" s="124"/>
      <c r="S42" s="54"/>
      <c r="T42" s="32">
        <f t="shared" si="2"/>
        <v>19</v>
      </c>
      <c r="U42" s="61"/>
    </row>
    <row r="43" spans="1:22" ht="15.75" x14ac:dyDescent="0.25">
      <c r="A43" s="26">
        <v>4</v>
      </c>
      <c r="B43" s="26" t="s">
        <v>73</v>
      </c>
      <c r="C43" s="53"/>
      <c r="D43" s="25">
        <v>10.156000000000001</v>
      </c>
      <c r="E43" s="25">
        <v>1</v>
      </c>
      <c r="F43" s="25">
        <v>11</v>
      </c>
      <c r="G43" s="138"/>
      <c r="H43" s="124">
        <v>10.191000000000001</v>
      </c>
      <c r="I43" s="124">
        <v>1</v>
      </c>
      <c r="J43" s="124">
        <v>11</v>
      </c>
      <c r="K43" s="138"/>
      <c r="L43" s="124"/>
      <c r="M43" s="124"/>
      <c r="N43" s="124"/>
      <c r="O43" s="138"/>
      <c r="P43" s="124"/>
      <c r="Q43" s="124"/>
      <c r="R43" s="124"/>
      <c r="S43" s="54"/>
      <c r="T43" s="32">
        <f t="shared" si="2"/>
        <v>22</v>
      </c>
      <c r="U43" s="61"/>
    </row>
    <row r="44" spans="1:22" ht="15.75" x14ac:dyDescent="0.25">
      <c r="A44" s="26">
        <v>5</v>
      </c>
      <c r="B44" s="26" t="s">
        <v>74</v>
      </c>
      <c r="C44" s="36"/>
      <c r="D44" s="143"/>
      <c r="E44" s="143"/>
      <c r="F44" s="143"/>
      <c r="G44" s="85"/>
      <c r="H44" s="143"/>
      <c r="I44" s="143"/>
      <c r="J44" s="143"/>
      <c r="K44" s="85"/>
      <c r="L44" s="124"/>
      <c r="M44" s="124"/>
      <c r="N44" s="124"/>
      <c r="O44" s="85"/>
      <c r="P44" s="124"/>
      <c r="Q44" s="124"/>
      <c r="R44" s="124"/>
      <c r="S44" s="44"/>
      <c r="T44" s="32">
        <f t="shared" si="2"/>
        <v>0</v>
      </c>
      <c r="U44" s="61"/>
    </row>
    <row r="45" spans="1:22" ht="15.75" x14ac:dyDescent="0.25">
      <c r="A45" s="26">
        <v>6</v>
      </c>
      <c r="B45" s="26" t="s">
        <v>75</v>
      </c>
      <c r="C45" s="36"/>
      <c r="D45" s="25">
        <v>10.596</v>
      </c>
      <c r="E45" s="25">
        <v>2</v>
      </c>
      <c r="F45" s="25">
        <v>10</v>
      </c>
      <c r="G45" s="85"/>
      <c r="H45" s="143"/>
      <c r="I45" s="143"/>
      <c r="J45" s="143"/>
      <c r="K45" s="85"/>
      <c r="L45" s="25"/>
      <c r="M45" s="25"/>
      <c r="N45" s="25"/>
      <c r="O45" s="85"/>
      <c r="P45" s="124"/>
      <c r="Q45" s="124"/>
      <c r="R45" s="124"/>
      <c r="S45" s="44"/>
      <c r="T45" s="32">
        <f t="shared" si="2"/>
        <v>10</v>
      </c>
      <c r="U45" s="61"/>
    </row>
    <row r="46" spans="1:22" ht="15.75" x14ac:dyDescent="0.25">
      <c r="A46" s="26">
        <v>7</v>
      </c>
      <c r="B46" s="26" t="s">
        <v>76</v>
      </c>
      <c r="C46" s="36"/>
      <c r="D46" s="25">
        <v>16.251000000000001</v>
      </c>
      <c r="E46" s="25">
        <v>4</v>
      </c>
      <c r="F46" s="25">
        <v>9</v>
      </c>
      <c r="G46" s="85"/>
      <c r="H46" s="25">
        <v>13.786</v>
      </c>
      <c r="I46" s="25">
        <v>4</v>
      </c>
      <c r="J46" s="25">
        <v>8</v>
      </c>
      <c r="K46" s="85"/>
      <c r="L46" s="124"/>
      <c r="M46" s="124"/>
      <c r="N46" s="124"/>
      <c r="O46" s="85"/>
      <c r="P46" s="124"/>
      <c r="Q46" s="124"/>
      <c r="R46" s="124"/>
      <c r="S46" s="44"/>
      <c r="T46" s="32">
        <f t="shared" si="2"/>
        <v>17</v>
      </c>
      <c r="U46" s="61"/>
    </row>
    <row r="47" spans="1:22" ht="15.75" x14ac:dyDescent="0.25">
      <c r="A47" s="26">
        <v>8</v>
      </c>
      <c r="B47" s="26" t="s">
        <v>77</v>
      </c>
      <c r="C47" s="36"/>
      <c r="D47" s="143"/>
      <c r="E47" s="143"/>
      <c r="F47" s="143"/>
      <c r="G47" s="85"/>
      <c r="H47" s="25">
        <v>11.435</v>
      </c>
      <c r="I47" s="25">
        <v>3</v>
      </c>
      <c r="J47" s="25">
        <v>9</v>
      </c>
      <c r="K47" s="85"/>
      <c r="L47" s="124"/>
      <c r="M47" s="124"/>
      <c r="N47" s="124"/>
      <c r="O47" s="85"/>
      <c r="P47" s="124"/>
      <c r="Q47" s="124"/>
      <c r="R47" s="124"/>
      <c r="S47" s="44"/>
      <c r="T47" s="32">
        <f t="shared" si="2"/>
        <v>9</v>
      </c>
      <c r="U47" s="61"/>
    </row>
    <row r="48" spans="1:22" ht="15.75" x14ac:dyDescent="0.25">
      <c r="A48" s="26">
        <v>9</v>
      </c>
      <c r="B48" s="26" t="s">
        <v>48</v>
      </c>
      <c r="C48" s="36"/>
      <c r="D48" s="143"/>
      <c r="E48" s="143"/>
      <c r="F48" s="143"/>
      <c r="G48" s="85"/>
      <c r="H48" s="143"/>
      <c r="I48" s="143"/>
      <c r="J48" s="143"/>
      <c r="K48" s="85"/>
      <c r="L48" s="25"/>
      <c r="M48" s="25"/>
      <c r="N48" s="124"/>
      <c r="O48" s="85"/>
      <c r="P48" s="124"/>
      <c r="Q48" s="124"/>
      <c r="R48" s="124"/>
      <c r="S48" s="44"/>
      <c r="T48" s="32">
        <f t="shared" si="2"/>
        <v>0</v>
      </c>
      <c r="U48" s="72"/>
    </row>
    <row r="49" spans="1:21" x14ac:dyDescent="0.25">
      <c r="A49" s="26">
        <v>10</v>
      </c>
      <c r="B49" s="26"/>
      <c r="C49" s="36"/>
      <c r="D49" s="25"/>
      <c r="E49" s="25"/>
      <c r="F49" s="25"/>
      <c r="G49" s="85"/>
      <c r="H49" s="25"/>
      <c r="I49" s="25"/>
      <c r="J49" s="25"/>
      <c r="K49" s="85"/>
      <c r="L49" s="25"/>
      <c r="M49" s="25"/>
      <c r="N49" s="25"/>
      <c r="O49" s="85"/>
      <c r="P49" s="25"/>
      <c r="Q49" s="25"/>
      <c r="R49" s="25"/>
      <c r="S49" s="64"/>
      <c r="T49" s="32">
        <f t="shared" si="2"/>
        <v>0</v>
      </c>
      <c r="U49" s="61"/>
    </row>
    <row r="50" spans="1:21" ht="15.75" x14ac:dyDescent="0.25">
      <c r="A50" s="26">
        <v>11</v>
      </c>
      <c r="B50" s="26"/>
      <c r="C50" s="36"/>
      <c r="D50" s="25"/>
      <c r="E50" s="25"/>
      <c r="F50" s="25"/>
      <c r="G50" s="85"/>
      <c r="H50" s="25"/>
      <c r="I50" s="25"/>
      <c r="J50" s="25"/>
      <c r="K50" s="85"/>
      <c r="L50" s="25"/>
      <c r="M50" s="25"/>
      <c r="N50" s="124"/>
      <c r="O50" s="85"/>
      <c r="P50" s="25"/>
      <c r="Q50" s="25"/>
      <c r="R50" s="124"/>
      <c r="S50" s="64"/>
      <c r="T50" s="32">
        <f t="shared" si="2"/>
        <v>0</v>
      </c>
      <c r="U50" s="61"/>
    </row>
    <row r="51" spans="1:21" x14ac:dyDescent="0.25">
      <c r="A51" s="65">
        <v>12</v>
      </c>
      <c r="B51" s="65"/>
      <c r="C51" s="83"/>
      <c r="D51" s="80"/>
      <c r="E51" s="80"/>
      <c r="F51" s="80"/>
      <c r="G51" s="140"/>
      <c r="H51" s="125"/>
      <c r="I51" s="80"/>
      <c r="J51" s="80"/>
      <c r="K51" s="140"/>
      <c r="L51" s="80"/>
      <c r="M51" s="80"/>
      <c r="N51" s="80"/>
      <c r="O51" s="140"/>
      <c r="P51" s="80"/>
      <c r="Q51" s="80"/>
      <c r="R51" s="80"/>
      <c r="S51" s="89"/>
      <c r="T51" s="78">
        <f>SUM(F51,J51,N51,R51)</f>
        <v>0</v>
      </c>
      <c r="U51" s="74"/>
    </row>
    <row r="52" spans="1:21" x14ac:dyDescent="0.25">
      <c r="A52" s="26">
        <v>13</v>
      </c>
      <c r="B52" s="26"/>
      <c r="C52" s="36"/>
      <c r="D52" s="25"/>
      <c r="E52" s="25"/>
      <c r="F52" s="25"/>
      <c r="G52" s="85"/>
      <c r="H52" s="28"/>
      <c r="I52" s="25"/>
      <c r="J52" s="25"/>
      <c r="K52" s="85"/>
      <c r="L52" s="28"/>
      <c r="M52" s="28"/>
      <c r="N52" s="28"/>
      <c r="O52" s="85"/>
      <c r="P52" s="28"/>
      <c r="Q52" s="28"/>
      <c r="R52" s="28"/>
      <c r="S52" s="36"/>
      <c r="T52" s="25"/>
      <c r="U52" s="104"/>
    </row>
    <row r="53" spans="1:21" x14ac:dyDescent="0.25">
      <c r="A53" s="25">
        <v>14</v>
      </c>
      <c r="B53" s="25"/>
      <c r="C53" s="36"/>
      <c r="D53" s="28"/>
      <c r="E53" s="28"/>
      <c r="F53" s="28"/>
      <c r="G53" s="85"/>
      <c r="H53" s="28"/>
      <c r="I53" s="25"/>
      <c r="J53" s="25"/>
      <c r="K53" s="85"/>
      <c r="L53" s="28"/>
      <c r="M53" s="28"/>
      <c r="N53" s="28"/>
      <c r="O53" s="85"/>
      <c r="P53" s="28"/>
      <c r="Q53" s="28"/>
      <c r="R53" s="28"/>
      <c r="S53" s="36"/>
      <c r="T53" s="28"/>
      <c r="U53" s="28"/>
    </row>
    <row r="54" spans="1:21" ht="16.5" thickBot="1" x14ac:dyDescent="0.3">
      <c r="A54" s="1"/>
      <c r="B54" s="1"/>
      <c r="C54" s="1"/>
      <c r="D54" s="1"/>
      <c r="E54" s="1"/>
      <c r="F54" s="1"/>
      <c r="G54" s="1"/>
      <c r="H54" s="8" t="s">
        <v>16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21" ht="15.75" x14ac:dyDescent="0.25">
      <c r="C55" s="41"/>
      <c r="D55" s="87"/>
      <c r="E55" s="87" t="s">
        <v>2</v>
      </c>
      <c r="F55" s="87"/>
      <c r="G55" s="53"/>
      <c r="H55" s="87"/>
      <c r="I55" s="87" t="s">
        <v>3</v>
      </c>
      <c r="J55" s="87"/>
      <c r="K55" s="53"/>
      <c r="L55" s="87"/>
      <c r="M55" s="87" t="s">
        <v>4</v>
      </c>
      <c r="N55" s="87"/>
      <c r="O55" s="53"/>
      <c r="P55" s="87"/>
      <c r="Q55" s="87" t="s">
        <v>5</v>
      </c>
      <c r="R55" s="87"/>
      <c r="S55" s="43"/>
      <c r="T55" s="20" t="s">
        <v>28</v>
      </c>
      <c r="U55" s="20" t="s">
        <v>29</v>
      </c>
    </row>
    <row r="56" spans="1:21" ht="15.75" x14ac:dyDescent="0.25">
      <c r="A56" s="10" t="s">
        <v>0</v>
      </c>
      <c r="B56" s="10" t="s">
        <v>1</v>
      </c>
      <c r="C56" s="43"/>
      <c r="D56" s="69" t="s">
        <v>6</v>
      </c>
      <c r="E56" s="69" t="s">
        <v>7</v>
      </c>
      <c r="F56" s="69" t="s">
        <v>8</v>
      </c>
      <c r="G56" s="53"/>
      <c r="H56" s="69" t="s">
        <v>6</v>
      </c>
      <c r="I56" s="69" t="s">
        <v>7</v>
      </c>
      <c r="J56" s="69" t="s">
        <v>8</v>
      </c>
      <c r="K56" s="53"/>
      <c r="L56" s="69" t="s">
        <v>6</v>
      </c>
      <c r="M56" s="69" t="s">
        <v>7</v>
      </c>
      <c r="N56" s="69" t="s">
        <v>8</v>
      </c>
      <c r="O56" s="53"/>
      <c r="P56" s="69" t="s">
        <v>6</v>
      </c>
      <c r="Q56" s="69" t="s">
        <v>7</v>
      </c>
      <c r="R56" s="69" t="s">
        <v>8</v>
      </c>
      <c r="S56" s="43"/>
      <c r="T56" s="22" t="s">
        <v>8</v>
      </c>
      <c r="U56" s="22" t="s">
        <v>30</v>
      </c>
    </row>
    <row r="57" spans="1:21" ht="15.75" x14ac:dyDescent="0.25">
      <c r="A57" s="26">
        <v>1</v>
      </c>
      <c r="B57" s="26" t="s">
        <v>55</v>
      </c>
      <c r="C57" s="53"/>
      <c r="D57" s="25">
        <v>11.28</v>
      </c>
      <c r="E57" s="25">
        <v>1</v>
      </c>
      <c r="F57" s="25">
        <v>11</v>
      </c>
      <c r="G57" s="138"/>
      <c r="H57" s="124">
        <v>14.32</v>
      </c>
      <c r="I57" s="124">
        <v>1</v>
      </c>
      <c r="J57" s="124">
        <v>11</v>
      </c>
      <c r="K57" s="138"/>
      <c r="L57" s="124"/>
      <c r="M57" s="124"/>
      <c r="N57" s="124"/>
      <c r="O57" s="144"/>
      <c r="P57" s="124"/>
      <c r="Q57" s="124"/>
      <c r="R57" s="124"/>
      <c r="S57" s="54"/>
      <c r="T57" s="30">
        <f t="shared" ref="T57:T69" si="3">SUM(F57,J57,N57,R57)</f>
        <v>22</v>
      </c>
      <c r="U57" s="61"/>
    </row>
    <row r="58" spans="1:21" ht="15.75" x14ac:dyDescent="0.25">
      <c r="A58" s="26">
        <v>2</v>
      </c>
      <c r="B58" s="26" t="s">
        <v>71</v>
      </c>
      <c r="C58" s="53"/>
      <c r="D58" s="25">
        <v>16.37</v>
      </c>
      <c r="E58" s="25">
        <v>2</v>
      </c>
      <c r="F58" s="25">
        <v>10</v>
      </c>
      <c r="G58" s="138"/>
      <c r="H58" s="124">
        <v>15.41</v>
      </c>
      <c r="I58" s="124">
        <v>3</v>
      </c>
      <c r="J58" s="124">
        <v>9</v>
      </c>
      <c r="K58" s="138"/>
      <c r="L58" s="124"/>
      <c r="M58" s="124"/>
      <c r="N58" s="124"/>
      <c r="O58" s="144"/>
      <c r="P58" s="124"/>
      <c r="Q58" s="124"/>
      <c r="R58" s="124"/>
      <c r="S58" s="54"/>
      <c r="T58" s="32">
        <f t="shared" si="3"/>
        <v>19</v>
      </c>
      <c r="U58" s="61"/>
    </row>
    <row r="59" spans="1:21" ht="15.75" x14ac:dyDescent="0.25">
      <c r="A59" s="26">
        <v>3</v>
      </c>
      <c r="B59" s="26" t="s">
        <v>72</v>
      </c>
      <c r="C59" s="53"/>
      <c r="D59" s="25">
        <v>16.5</v>
      </c>
      <c r="E59" s="25">
        <v>3</v>
      </c>
      <c r="F59" s="25">
        <v>9</v>
      </c>
      <c r="G59" s="138"/>
      <c r="H59" s="124">
        <v>20.350000000000001</v>
      </c>
      <c r="I59" s="124">
        <v>5</v>
      </c>
      <c r="J59" s="124">
        <v>7</v>
      </c>
      <c r="K59" s="138"/>
      <c r="L59" s="124"/>
      <c r="M59" s="124"/>
      <c r="N59" s="124"/>
      <c r="O59" s="144"/>
      <c r="P59" s="124"/>
      <c r="Q59" s="124"/>
      <c r="R59" s="124"/>
      <c r="S59" s="54"/>
      <c r="T59" s="32">
        <f t="shared" si="3"/>
        <v>16</v>
      </c>
      <c r="U59" s="61"/>
    </row>
    <row r="60" spans="1:21" ht="15.75" x14ac:dyDescent="0.25">
      <c r="A60" s="26">
        <v>4</v>
      </c>
      <c r="B60" s="26" t="s">
        <v>73</v>
      </c>
      <c r="C60" s="53"/>
      <c r="D60" s="25">
        <v>17.25</v>
      </c>
      <c r="E60" s="25">
        <v>4</v>
      </c>
      <c r="F60" s="25">
        <v>8</v>
      </c>
      <c r="G60" s="138"/>
      <c r="H60" s="124">
        <v>17.22</v>
      </c>
      <c r="I60" s="124">
        <v>4</v>
      </c>
      <c r="J60" s="124">
        <v>8</v>
      </c>
      <c r="K60" s="138"/>
      <c r="L60" s="124"/>
      <c r="M60" s="124"/>
      <c r="N60" s="124"/>
      <c r="O60" s="144"/>
      <c r="P60" s="124"/>
      <c r="Q60" s="124"/>
      <c r="R60" s="124"/>
      <c r="S60" s="54"/>
      <c r="T60" s="32">
        <f t="shared" si="3"/>
        <v>16</v>
      </c>
      <c r="U60" s="61"/>
    </row>
    <row r="61" spans="1:21" ht="15.75" x14ac:dyDescent="0.25">
      <c r="A61" s="26">
        <v>5</v>
      </c>
      <c r="B61" s="26" t="s">
        <v>74</v>
      </c>
      <c r="C61" s="53"/>
      <c r="D61" s="25" t="s">
        <v>69</v>
      </c>
      <c r="E61" s="25"/>
      <c r="F61" s="25">
        <v>1</v>
      </c>
      <c r="G61" s="138"/>
      <c r="H61" s="124">
        <v>15.34</v>
      </c>
      <c r="I61" s="124">
        <v>2</v>
      </c>
      <c r="J61" s="124">
        <v>10</v>
      </c>
      <c r="K61" s="138"/>
      <c r="L61" s="124"/>
      <c r="M61" s="124"/>
      <c r="N61" s="124"/>
      <c r="O61" s="144"/>
      <c r="P61" s="124"/>
      <c r="Q61" s="124"/>
      <c r="R61" s="124"/>
      <c r="S61" s="54"/>
      <c r="T61" s="32">
        <f t="shared" si="3"/>
        <v>11</v>
      </c>
      <c r="U61" s="61"/>
    </row>
    <row r="62" spans="1:21" ht="15.75" x14ac:dyDescent="0.25">
      <c r="A62" s="26">
        <v>6</v>
      </c>
      <c r="B62" s="26" t="s">
        <v>75</v>
      </c>
      <c r="C62" s="53"/>
      <c r="D62" s="143"/>
      <c r="E62" s="143"/>
      <c r="F62" s="143"/>
      <c r="G62" s="138"/>
      <c r="H62" s="168"/>
      <c r="I62" s="168"/>
      <c r="J62" s="168"/>
      <c r="K62" s="138"/>
      <c r="L62" s="124"/>
      <c r="M62" s="124"/>
      <c r="N62" s="124"/>
      <c r="O62" s="144"/>
      <c r="P62" s="124"/>
      <c r="Q62" s="124"/>
      <c r="R62" s="124"/>
      <c r="S62" s="54"/>
      <c r="T62" s="32">
        <f t="shared" si="3"/>
        <v>0</v>
      </c>
      <c r="U62" s="61"/>
    </row>
    <row r="63" spans="1:21" ht="15.75" x14ac:dyDescent="0.25">
      <c r="A63" s="26">
        <v>7</v>
      </c>
      <c r="B63" s="26" t="s">
        <v>76</v>
      </c>
      <c r="C63" s="53"/>
      <c r="D63" s="143"/>
      <c r="E63" s="143"/>
      <c r="F63" s="143"/>
      <c r="G63" s="138"/>
      <c r="H63" s="168"/>
      <c r="I63" s="168"/>
      <c r="J63" s="168"/>
      <c r="K63" s="138"/>
      <c r="L63" s="124"/>
      <c r="M63" s="124"/>
      <c r="N63" s="124"/>
      <c r="O63" s="144"/>
      <c r="P63" s="124"/>
      <c r="Q63" s="124"/>
      <c r="R63" s="124"/>
      <c r="S63" s="54"/>
      <c r="T63" s="32">
        <f t="shared" si="3"/>
        <v>0</v>
      </c>
      <c r="U63" s="72"/>
    </row>
    <row r="64" spans="1:21" x14ac:dyDescent="0.25">
      <c r="A64" s="26">
        <v>8</v>
      </c>
      <c r="B64" s="26" t="s">
        <v>77</v>
      </c>
      <c r="C64" s="36"/>
      <c r="D64" s="143"/>
      <c r="E64" s="143"/>
      <c r="F64" s="143"/>
      <c r="G64" s="85"/>
      <c r="H64" s="143"/>
      <c r="I64" s="143"/>
      <c r="J64" s="143"/>
      <c r="K64" s="85"/>
      <c r="L64" s="25"/>
      <c r="M64" s="25"/>
      <c r="N64" s="25"/>
      <c r="O64" s="85"/>
      <c r="P64" s="25"/>
      <c r="Q64" s="25"/>
      <c r="R64" s="25"/>
      <c r="S64" s="44"/>
      <c r="T64" s="32">
        <f t="shared" si="3"/>
        <v>0</v>
      </c>
      <c r="U64" s="72"/>
    </row>
    <row r="65" spans="1:22" x14ac:dyDescent="0.25">
      <c r="A65" s="26">
        <v>9</v>
      </c>
      <c r="B65" s="26" t="s">
        <v>48</v>
      </c>
      <c r="C65" s="36"/>
      <c r="D65" s="143"/>
      <c r="E65" s="143"/>
      <c r="F65" s="143"/>
      <c r="G65" s="85"/>
      <c r="H65" s="143"/>
      <c r="I65" s="143"/>
      <c r="J65" s="143"/>
      <c r="K65" s="85"/>
      <c r="L65" s="25"/>
      <c r="M65" s="25"/>
      <c r="N65" s="25"/>
      <c r="O65" s="85"/>
      <c r="P65" s="25"/>
      <c r="Q65" s="25"/>
      <c r="R65" s="25"/>
      <c r="S65" s="44"/>
      <c r="T65" s="32">
        <f t="shared" si="3"/>
        <v>0</v>
      </c>
      <c r="U65" s="72"/>
    </row>
    <row r="66" spans="1:22" x14ac:dyDescent="0.25">
      <c r="A66" s="26">
        <v>10</v>
      </c>
      <c r="B66" s="26"/>
      <c r="C66" s="36"/>
      <c r="D66" s="25"/>
      <c r="E66" s="25"/>
      <c r="F66" s="25"/>
      <c r="G66" s="85"/>
      <c r="H66" s="25"/>
      <c r="I66" s="25"/>
      <c r="J66" s="25"/>
      <c r="K66" s="85"/>
      <c r="L66" s="25"/>
      <c r="M66" s="25"/>
      <c r="N66" s="25"/>
      <c r="O66" s="85"/>
      <c r="P66" s="25"/>
      <c r="Q66" s="25"/>
      <c r="R66" s="25"/>
      <c r="S66" s="44"/>
      <c r="T66" s="32">
        <f t="shared" si="3"/>
        <v>0</v>
      </c>
      <c r="U66" s="72"/>
    </row>
    <row r="67" spans="1:22" x14ac:dyDescent="0.25">
      <c r="A67" s="26">
        <v>11</v>
      </c>
      <c r="B67" s="26"/>
      <c r="C67" s="36"/>
      <c r="D67" s="25"/>
      <c r="E67" s="25"/>
      <c r="F67" s="25"/>
      <c r="G67" s="85"/>
      <c r="H67" s="25"/>
      <c r="I67" s="25"/>
      <c r="J67" s="25"/>
      <c r="K67" s="85"/>
      <c r="L67" s="25"/>
      <c r="M67" s="25"/>
      <c r="N67" s="25"/>
      <c r="O67" s="85"/>
      <c r="P67" s="25"/>
      <c r="Q67" s="25"/>
      <c r="R67" s="25"/>
      <c r="S67" s="44"/>
      <c r="T67" s="32">
        <f t="shared" si="3"/>
        <v>0</v>
      </c>
      <c r="U67" s="61"/>
    </row>
    <row r="68" spans="1:22" x14ac:dyDescent="0.25">
      <c r="A68" s="26">
        <v>12</v>
      </c>
      <c r="B68" s="26"/>
      <c r="C68" s="36"/>
      <c r="D68" s="25"/>
      <c r="E68" s="25"/>
      <c r="F68" s="25"/>
      <c r="G68" s="85"/>
      <c r="H68" s="25"/>
      <c r="I68" s="25"/>
      <c r="J68" s="25"/>
      <c r="K68" s="85"/>
      <c r="L68" s="25"/>
      <c r="M68" s="25"/>
      <c r="N68" s="25"/>
      <c r="O68" s="85"/>
      <c r="P68" s="25"/>
      <c r="Q68" s="25"/>
      <c r="R68" s="25"/>
      <c r="S68" s="44"/>
      <c r="T68" s="32">
        <f t="shared" si="3"/>
        <v>0</v>
      </c>
      <c r="U68" s="61"/>
    </row>
    <row r="69" spans="1:22" x14ac:dyDescent="0.25">
      <c r="A69" s="26">
        <v>13</v>
      </c>
      <c r="B69" s="26"/>
      <c r="C69" s="36"/>
      <c r="D69" s="25"/>
      <c r="E69" s="25"/>
      <c r="F69" s="25"/>
      <c r="G69" s="85"/>
      <c r="H69" s="25"/>
      <c r="I69" s="25"/>
      <c r="J69" s="25"/>
      <c r="K69" s="85"/>
      <c r="L69" s="28"/>
      <c r="M69" s="28"/>
      <c r="N69" s="28"/>
      <c r="O69" s="85"/>
      <c r="P69" s="28"/>
      <c r="Q69" s="28"/>
      <c r="R69" s="28"/>
      <c r="S69" s="36"/>
      <c r="T69" s="25">
        <f t="shared" si="3"/>
        <v>0</v>
      </c>
      <c r="U69" s="104"/>
    </row>
    <row r="70" spans="1:22" s="2" customFormat="1" x14ac:dyDescent="0.25">
      <c r="A70" s="25">
        <v>14</v>
      </c>
      <c r="B70" s="25"/>
      <c r="C70" s="39"/>
      <c r="D70" s="25"/>
      <c r="E70" s="25"/>
      <c r="F70" s="25"/>
      <c r="G70" s="90"/>
      <c r="H70" s="25"/>
      <c r="I70" s="25"/>
      <c r="J70" s="25"/>
      <c r="K70" s="90"/>
      <c r="L70" s="25"/>
      <c r="M70" s="25"/>
      <c r="N70" s="25"/>
      <c r="O70" s="90"/>
      <c r="P70" s="25"/>
      <c r="Q70" s="25"/>
      <c r="R70" s="25"/>
      <c r="S70" s="39"/>
      <c r="T70" s="25"/>
      <c r="U70" s="25"/>
      <c r="V70" s="121"/>
    </row>
    <row r="71" spans="1:22" ht="16.5" thickBot="1" x14ac:dyDescent="0.3">
      <c r="A71" s="1"/>
      <c r="B71" s="1"/>
      <c r="C71" s="1"/>
      <c r="D71" s="1"/>
      <c r="E71" s="1"/>
      <c r="F71" s="1"/>
      <c r="G71" s="1"/>
      <c r="H71" s="8" t="s">
        <v>19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2" ht="15.75" x14ac:dyDescent="0.25">
      <c r="C72" s="41"/>
      <c r="D72" s="87"/>
      <c r="E72" s="87" t="s">
        <v>2</v>
      </c>
      <c r="F72" s="87"/>
      <c r="G72" s="53"/>
      <c r="H72" s="87"/>
      <c r="I72" s="87" t="s">
        <v>3</v>
      </c>
      <c r="J72" s="87"/>
      <c r="K72" s="53"/>
      <c r="L72" s="87"/>
      <c r="M72" s="87" t="s">
        <v>4</v>
      </c>
      <c r="N72" s="87"/>
      <c r="O72" s="53"/>
      <c r="P72" s="87"/>
      <c r="Q72" s="87" t="s">
        <v>5</v>
      </c>
      <c r="R72" s="87"/>
      <c r="S72" s="43"/>
      <c r="T72" s="20" t="s">
        <v>28</v>
      </c>
      <c r="U72" s="20" t="s">
        <v>29</v>
      </c>
    </row>
    <row r="73" spans="1:22" ht="15.75" x14ac:dyDescent="0.25">
      <c r="A73" s="10" t="s">
        <v>0</v>
      </c>
      <c r="B73" s="10" t="s">
        <v>1</v>
      </c>
      <c r="C73" s="43"/>
      <c r="D73" s="69" t="s">
        <v>6</v>
      </c>
      <c r="E73" s="69" t="s">
        <v>7</v>
      </c>
      <c r="F73" s="69" t="s">
        <v>8</v>
      </c>
      <c r="G73" s="53"/>
      <c r="H73" s="69" t="s">
        <v>6</v>
      </c>
      <c r="I73" s="69" t="s">
        <v>7</v>
      </c>
      <c r="J73" s="69" t="s">
        <v>8</v>
      </c>
      <c r="K73" s="53"/>
      <c r="L73" s="69" t="s">
        <v>6</v>
      </c>
      <c r="M73" s="69" t="s">
        <v>7</v>
      </c>
      <c r="N73" s="69" t="s">
        <v>8</v>
      </c>
      <c r="O73" s="53"/>
      <c r="P73" s="69" t="s">
        <v>6</v>
      </c>
      <c r="Q73" s="69" t="s">
        <v>7</v>
      </c>
      <c r="R73" s="69" t="s">
        <v>8</v>
      </c>
      <c r="S73" s="43"/>
      <c r="T73" s="22" t="s">
        <v>8</v>
      </c>
      <c r="U73" s="22" t="s">
        <v>30</v>
      </c>
    </row>
    <row r="74" spans="1:22" ht="15.75" x14ac:dyDescent="0.25">
      <c r="A74" s="26">
        <v>1</v>
      </c>
      <c r="B74" s="26" t="s">
        <v>55</v>
      </c>
      <c r="C74" s="53"/>
      <c r="D74" s="25" t="s">
        <v>69</v>
      </c>
      <c r="E74" s="25"/>
      <c r="F74" s="25">
        <v>1</v>
      </c>
      <c r="G74" s="138"/>
      <c r="H74" s="124">
        <v>3.47</v>
      </c>
      <c r="I74" s="124">
        <v>1</v>
      </c>
      <c r="J74" s="124">
        <v>11</v>
      </c>
      <c r="K74" s="138"/>
      <c r="L74" s="124"/>
      <c r="M74" s="124"/>
      <c r="N74" s="124"/>
      <c r="O74" s="138"/>
      <c r="P74" s="124"/>
      <c r="Q74" s="124"/>
      <c r="R74" s="124"/>
      <c r="S74" s="54"/>
      <c r="T74" s="32">
        <f t="shared" ref="T74:T78" si="4">SUM(F74,J74,N74,R74)</f>
        <v>12</v>
      </c>
      <c r="U74" s="61"/>
    </row>
    <row r="75" spans="1:22" ht="15.75" x14ac:dyDescent="0.25">
      <c r="A75" s="26">
        <v>2</v>
      </c>
      <c r="B75" s="26" t="s">
        <v>71</v>
      </c>
      <c r="C75" s="53"/>
      <c r="D75" s="25">
        <v>16</v>
      </c>
      <c r="E75" s="25">
        <v>1</v>
      </c>
      <c r="F75" s="25">
        <v>11</v>
      </c>
      <c r="G75" s="138"/>
      <c r="H75" s="124" t="s">
        <v>69</v>
      </c>
      <c r="I75" s="124"/>
      <c r="J75" s="124">
        <v>1</v>
      </c>
      <c r="K75" s="138"/>
      <c r="L75" s="124"/>
      <c r="M75" s="124"/>
      <c r="N75" s="124"/>
      <c r="O75" s="138"/>
      <c r="P75" s="124"/>
      <c r="Q75" s="124"/>
      <c r="R75" s="124"/>
      <c r="S75" s="54"/>
      <c r="T75" s="32">
        <f t="shared" si="4"/>
        <v>12</v>
      </c>
      <c r="U75" s="61"/>
    </row>
    <row r="76" spans="1:22" ht="15.75" x14ac:dyDescent="0.25">
      <c r="A76" s="26">
        <v>3</v>
      </c>
      <c r="B76" s="26" t="s">
        <v>72</v>
      </c>
      <c r="C76" s="53"/>
      <c r="D76" s="25" t="s">
        <v>69</v>
      </c>
      <c r="E76" s="25"/>
      <c r="F76" s="25">
        <v>1</v>
      </c>
      <c r="G76" s="138"/>
      <c r="H76" s="124" t="s">
        <v>69</v>
      </c>
      <c r="I76" s="124"/>
      <c r="J76" s="124">
        <v>1</v>
      </c>
      <c r="K76" s="138"/>
      <c r="L76" s="124"/>
      <c r="M76" s="124"/>
      <c r="N76" s="124"/>
      <c r="O76" s="138"/>
      <c r="P76" s="124"/>
      <c r="Q76" s="124"/>
      <c r="R76" s="124"/>
      <c r="S76" s="54"/>
      <c r="T76" s="32">
        <f t="shared" si="4"/>
        <v>2</v>
      </c>
      <c r="U76" s="72"/>
    </row>
    <row r="77" spans="1:22" ht="15.75" x14ac:dyDescent="0.25">
      <c r="A77" s="26">
        <v>4</v>
      </c>
      <c r="B77" s="26" t="s">
        <v>73</v>
      </c>
      <c r="C77" s="53"/>
      <c r="D77" s="143"/>
      <c r="E77" s="143"/>
      <c r="F77" s="143"/>
      <c r="G77" s="138"/>
      <c r="H77" s="168"/>
      <c r="I77" s="168"/>
      <c r="J77" s="168"/>
      <c r="K77" s="138"/>
      <c r="L77" s="124"/>
      <c r="M77" s="124"/>
      <c r="N77" s="124"/>
      <c r="O77" s="138"/>
      <c r="P77" s="124"/>
      <c r="Q77" s="124"/>
      <c r="R77" s="124"/>
      <c r="S77" s="54"/>
      <c r="T77" s="32">
        <f t="shared" si="4"/>
        <v>0</v>
      </c>
      <c r="U77" s="72"/>
    </row>
    <row r="78" spans="1:22" ht="15.75" x14ac:dyDescent="0.25">
      <c r="A78" s="26">
        <v>5</v>
      </c>
      <c r="B78" s="26" t="s">
        <v>74</v>
      </c>
      <c r="C78" s="36"/>
      <c r="D78" s="25" t="s">
        <v>69</v>
      </c>
      <c r="E78" s="25"/>
      <c r="F78" s="25">
        <v>1</v>
      </c>
      <c r="G78" s="85"/>
      <c r="H78" s="25" t="s">
        <v>69</v>
      </c>
      <c r="I78" s="25"/>
      <c r="J78" s="25">
        <v>1</v>
      </c>
      <c r="K78" s="85"/>
      <c r="L78" s="124"/>
      <c r="M78" s="124"/>
      <c r="N78" s="124"/>
      <c r="O78" s="85"/>
      <c r="P78" s="124"/>
      <c r="Q78" s="124"/>
      <c r="R78" s="124"/>
      <c r="S78" s="44"/>
      <c r="T78" s="32">
        <f t="shared" si="4"/>
        <v>2</v>
      </c>
      <c r="U78" s="72"/>
    </row>
    <row r="79" spans="1:22" x14ac:dyDescent="0.25">
      <c r="A79" s="26">
        <v>6</v>
      </c>
      <c r="B79" s="26" t="s">
        <v>75</v>
      </c>
      <c r="C79" s="36"/>
      <c r="D79" s="146"/>
      <c r="E79" s="146"/>
      <c r="F79" s="146"/>
      <c r="G79" s="85"/>
      <c r="H79" s="143"/>
      <c r="I79" s="143"/>
      <c r="J79" s="143"/>
      <c r="K79" s="85"/>
      <c r="L79" s="25"/>
      <c r="M79" s="25"/>
      <c r="N79" s="25"/>
      <c r="O79" s="85"/>
      <c r="P79" s="25"/>
      <c r="Q79" s="25"/>
      <c r="R79" s="25"/>
      <c r="S79" s="44"/>
      <c r="T79" s="32">
        <f>SUM(F79,J79,N79,R79)</f>
        <v>0</v>
      </c>
      <c r="U79" s="72"/>
    </row>
    <row r="80" spans="1:22" x14ac:dyDescent="0.25">
      <c r="A80" s="26">
        <v>7</v>
      </c>
      <c r="B80" s="26" t="s">
        <v>76</v>
      </c>
      <c r="C80" s="36"/>
      <c r="D80" s="143"/>
      <c r="E80" s="143"/>
      <c r="F80" s="143"/>
      <c r="G80" s="85"/>
      <c r="H80" s="143"/>
      <c r="I80" s="143"/>
      <c r="J80" s="143"/>
      <c r="K80" s="85"/>
      <c r="L80" s="25"/>
      <c r="M80" s="25"/>
      <c r="N80" s="25"/>
      <c r="O80" s="85"/>
      <c r="P80" s="25"/>
      <c r="Q80" s="25"/>
      <c r="R80" s="25"/>
      <c r="S80" s="44"/>
      <c r="T80" s="32">
        <f>SUM(F80,J80,N80,R80)</f>
        <v>0</v>
      </c>
      <c r="U80" s="79"/>
    </row>
    <row r="81" spans="1:21" x14ac:dyDescent="0.25">
      <c r="A81" s="80">
        <v>8</v>
      </c>
      <c r="B81" s="65" t="s">
        <v>77</v>
      </c>
      <c r="C81" s="83"/>
      <c r="D81" s="147"/>
      <c r="E81" s="147"/>
      <c r="F81" s="147"/>
      <c r="G81" s="140"/>
      <c r="H81" s="147"/>
      <c r="I81" s="147"/>
      <c r="J81" s="147"/>
      <c r="K81" s="140"/>
      <c r="L81" s="80"/>
      <c r="M81" s="80"/>
      <c r="N81" s="80"/>
      <c r="O81" s="140"/>
      <c r="P81" s="80"/>
      <c r="Q81" s="80"/>
      <c r="R81" s="80"/>
      <c r="S81" s="84"/>
      <c r="T81" s="98">
        <f>SUM(F81,J81,N81,R81)</f>
        <v>0</v>
      </c>
      <c r="U81" s="79"/>
    </row>
    <row r="82" spans="1:21" x14ac:dyDescent="0.25">
      <c r="A82" s="26">
        <v>9</v>
      </c>
      <c r="B82" s="26" t="s">
        <v>48</v>
      </c>
      <c r="C82" s="85"/>
      <c r="D82" s="161">
        <v>27.88</v>
      </c>
      <c r="E82" s="161">
        <v>2</v>
      </c>
      <c r="F82" s="161">
        <v>10</v>
      </c>
      <c r="G82" s="85"/>
      <c r="H82" s="25" t="s">
        <v>69</v>
      </c>
      <c r="I82" s="28"/>
      <c r="J82" s="25">
        <v>1</v>
      </c>
      <c r="K82" s="85"/>
      <c r="L82" s="28"/>
      <c r="M82" s="28"/>
      <c r="N82" s="28"/>
      <c r="O82" s="85"/>
      <c r="P82" s="28"/>
      <c r="Q82" s="28"/>
      <c r="R82" s="28"/>
      <c r="S82" s="85"/>
      <c r="T82" s="25">
        <f>SUM(F82,J82,N82,R82)</f>
        <v>11</v>
      </c>
      <c r="U82" s="28"/>
    </row>
    <row r="87" spans="1:21" ht="16.5" thickBot="1" x14ac:dyDescent="0.3">
      <c r="A87" s="1"/>
      <c r="B87" s="1"/>
      <c r="C87" s="1"/>
      <c r="D87" s="1"/>
      <c r="E87" s="1"/>
      <c r="F87" s="1"/>
      <c r="G87" s="1"/>
      <c r="H87" s="8" t="s">
        <v>20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21" ht="15.75" x14ac:dyDescent="0.25">
      <c r="C88" s="41"/>
      <c r="D88" s="87"/>
      <c r="E88" s="87" t="s">
        <v>2</v>
      </c>
      <c r="F88" s="87"/>
      <c r="G88" s="53"/>
      <c r="H88" s="87"/>
      <c r="I88" s="87" t="s">
        <v>3</v>
      </c>
      <c r="J88" s="87"/>
      <c r="K88" s="53"/>
      <c r="L88" s="87"/>
      <c r="M88" s="87" t="s">
        <v>4</v>
      </c>
      <c r="N88" s="87"/>
      <c r="O88" s="53"/>
      <c r="P88" s="87"/>
      <c r="Q88" s="87" t="s">
        <v>5</v>
      </c>
      <c r="R88" s="87"/>
      <c r="S88" s="43"/>
      <c r="T88" s="20" t="s">
        <v>28</v>
      </c>
      <c r="U88" s="20" t="s">
        <v>29</v>
      </c>
    </row>
    <row r="89" spans="1:21" ht="15.75" x14ac:dyDescent="0.25">
      <c r="A89" s="10" t="s">
        <v>0</v>
      </c>
      <c r="B89" s="10" t="s">
        <v>1</v>
      </c>
      <c r="C89" s="43"/>
      <c r="D89" s="69" t="s">
        <v>6</v>
      </c>
      <c r="E89" s="69" t="s">
        <v>7</v>
      </c>
      <c r="F89" s="69" t="s">
        <v>8</v>
      </c>
      <c r="G89" s="53"/>
      <c r="H89" s="69" t="s">
        <v>6</v>
      </c>
      <c r="I89" s="69" t="s">
        <v>7</v>
      </c>
      <c r="J89" s="69" t="s">
        <v>8</v>
      </c>
      <c r="K89" s="53"/>
      <c r="L89" s="69" t="s">
        <v>6</v>
      </c>
      <c r="M89" s="69" t="s">
        <v>7</v>
      </c>
      <c r="N89" s="69" t="s">
        <v>8</v>
      </c>
      <c r="O89" s="53"/>
      <c r="P89" s="69" t="s">
        <v>6</v>
      </c>
      <c r="Q89" s="69" t="s">
        <v>7</v>
      </c>
      <c r="R89" s="69" t="s">
        <v>8</v>
      </c>
      <c r="S89" s="43"/>
      <c r="T89" s="22" t="s">
        <v>8</v>
      </c>
      <c r="U89" s="22" t="s">
        <v>30</v>
      </c>
    </row>
    <row r="90" spans="1:21" ht="15.75" x14ac:dyDescent="0.25">
      <c r="A90" s="26">
        <v>1</v>
      </c>
      <c r="B90" s="26" t="s">
        <v>56</v>
      </c>
      <c r="C90" s="53"/>
      <c r="D90" s="25">
        <v>5.34</v>
      </c>
      <c r="E90" s="25">
        <v>1</v>
      </c>
      <c r="F90" s="25">
        <v>11</v>
      </c>
      <c r="G90" s="138"/>
      <c r="H90" s="124">
        <v>11.22</v>
      </c>
      <c r="I90" s="124">
        <v>1</v>
      </c>
      <c r="J90" s="124">
        <v>11</v>
      </c>
      <c r="K90" s="138"/>
      <c r="L90" s="124"/>
      <c r="M90" s="124"/>
      <c r="N90" s="124"/>
      <c r="O90" s="138"/>
      <c r="P90" s="124"/>
      <c r="Q90" s="124"/>
      <c r="R90" s="124"/>
      <c r="S90" s="54"/>
      <c r="T90" s="30">
        <f>SUM(F90,J90,N90,R90)</f>
        <v>22</v>
      </c>
      <c r="U90" s="61"/>
    </row>
    <row r="91" spans="1:21" ht="15.75" x14ac:dyDescent="0.25">
      <c r="A91" s="26"/>
      <c r="B91" s="26"/>
      <c r="C91" s="53"/>
      <c r="D91" s="25"/>
      <c r="E91" s="25"/>
      <c r="F91" s="25"/>
      <c r="G91" s="138"/>
      <c r="H91" s="124"/>
      <c r="I91" s="124"/>
      <c r="J91" s="124"/>
      <c r="K91" s="138"/>
      <c r="L91" s="124"/>
      <c r="M91" s="124"/>
      <c r="N91" s="124"/>
      <c r="O91" s="138"/>
      <c r="P91" s="124"/>
      <c r="Q91" s="124"/>
      <c r="R91" s="124"/>
      <c r="S91" s="54"/>
      <c r="T91" s="30"/>
      <c r="U91" s="61"/>
    </row>
    <row r="92" spans="1:21" ht="15.75" x14ac:dyDescent="0.25">
      <c r="A92" s="26"/>
      <c r="B92" s="26"/>
      <c r="C92" s="53"/>
      <c r="D92" s="25"/>
      <c r="E92" s="25"/>
      <c r="F92" s="25"/>
      <c r="G92" s="138"/>
      <c r="H92" s="124"/>
      <c r="I92" s="124"/>
      <c r="J92" s="124"/>
      <c r="K92" s="138"/>
      <c r="L92" s="124"/>
      <c r="M92" s="124"/>
      <c r="N92" s="124"/>
      <c r="O92" s="138"/>
      <c r="P92" s="124"/>
      <c r="Q92" s="124"/>
      <c r="R92" s="124"/>
      <c r="S92" s="54"/>
      <c r="T92" s="30"/>
      <c r="U92" s="61"/>
    </row>
    <row r="95" spans="1:21" ht="16.5" thickBot="1" x14ac:dyDescent="0.3">
      <c r="A95" s="1"/>
      <c r="B95" s="1"/>
      <c r="C95" s="1"/>
      <c r="D95" s="1"/>
      <c r="E95" s="1"/>
      <c r="F95" s="1"/>
      <c r="G95" s="1"/>
      <c r="H95" s="8" t="s">
        <v>21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21" ht="15.75" x14ac:dyDescent="0.25">
      <c r="C96" s="41"/>
      <c r="D96" s="87"/>
      <c r="E96" s="87" t="s">
        <v>2</v>
      </c>
      <c r="F96" s="87"/>
      <c r="G96" s="53"/>
      <c r="H96" s="87"/>
      <c r="I96" s="87" t="s">
        <v>3</v>
      </c>
      <c r="J96" s="87"/>
      <c r="K96" s="53"/>
      <c r="L96" s="87"/>
      <c r="M96" s="87" t="s">
        <v>4</v>
      </c>
      <c r="N96" s="87"/>
      <c r="O96" s="53"/>
      <c r="P96" s="87"/>
      <c r="Q96" s="87" t="s">
        <v>5</v>
      </c>
      <c r="R96" s="87"/>
      <c r="S96" s="43"/>
      <c r="T96" s="20" t="s">
        <v>28</v>
      </c>
      <c r="U96" s="20" t="s">
        <v>29</v>
      </c>
    </row>
    <row r="97" spans="1:21" ht="15.75" x14ac:dyDescent="0.25">
      <c r="A97" s="10" t="s">
        <v>0</v>
      </c>
      <c r="B97" s="10" t="s">
        <v>1</v>
      </c>
      <c r="C97" s="43"/>
      <c r="D97" s="69" t="s">
        <v>6</v>
      </c>
      <c r="E97" s="69" t="s">
        <v>7</v>
      </c>
      <c r="F97" s="69" t="s">
        <v>8</v>
      </c>
      <c r="G97" s="53"/>
      <c r="H97" s="69" t="s">
        <v>6</v>
      </c>
      <c r="I97" s="69" t="s">
        <v>7</v>
      </c>
      <c r="J97" s="69" t="s">
        <v>8</v>
      </c>
      <c r="K97" s="53"/>
      <c r="L97" s="69" t="s">
        <v>6</v>
      </c>
      <c r="M97" s="69" t="s">
        <v>7</v>
      </c>
      <c r="N97" s="69" t="s">
        <v>8</v>
      </c>
      <c r="O97" s="53"/>
      <c r="P97" s="69" t="s">
        <v>6</v>
      </c>
      <c r="Q97" s="69" t="s">
        <v>7</v>
      </c>
      <c r="R97" s="69" t="s">
        <v>8</v>
      </c>
      <c r="S97" s="43"/>
      <c r="T97" s="22" t="s">
        <v>8</v>
      </c>
      <c r="U97" s="22" t="s">
        <v>30</v>
      </c>
    </row>
    <row r="98" spans="1:21" ht="15.75" x14ac:dyDescent="0.25">
      <c r="A98" s="26">
        <v>1</v>
      </c>
      <c r="B98" s="26" t="s">
        <v>56</v>
      </c>
      <c r="C98" s="53"/>
      <c r="D98" s="143"/>
      <c r="E98" s="143"/>
      <c r="F98" s="143"/>
      <c r="G98" s="138"/>
      <c r="H98" s="168"/>
      <c r="I98" s="168"/>
      <c r="J98" s="168"/>
      <c r="K98" s="138"/>
      <c r="L98" s="69"/>
      <c r="M98" s="69"/>
      <c r="N98" s="69"/>
      <c r="O98" s="138"/>
      <c r="P98" s="124"/>
      <c r="Q98" s="124"/>
      <c r="R98" s="124"/>
      <c r="S98" s="54"/>
      <c r="T98" s="32">
        <f>SUM(F98,J98,N98,R98)</f>
        <v>0</v>
      </c>
      <c r="U98" s="71"/>
    </row>
    <row r="99" spans="1:21" x14ac:dyDescent="0.25">
      <c r="A99" s="26"/>
      <c r="B99" s="26"/>
      <c r="C99" s="36"/>
      <c r="D99" s="28"/>
      <c r="E99" s="28"/>
      <c r="F99" s="28"/>
      <c r="G99" s="85"/>
      <c r="H99" s="25"/>
      <c r="I99" s="25"/>
      <c r="J99" s="25"/>
      <c r="K99" s="85"/>
      <c r="L99" s="28"/>
      <c r="M99" s="28"/>
      <c r="N99" s="28"/>
      <c r="O99" s="85"/>
      <c r="P99" s="25"/>
      <c r="Q99" s="25"/>
      <c r="R99" s="25"/>
      <c r="S99" s="44"/>
      <c r="T99" s="32"/>
      <c r="U99" s="105"/>
    </row>
    <row r="100" spans="1:21" ht="15.75" thickBot="1" x14ac:dyDescent="0.3">
      <c r="A100" s="27"/>
      <c r="B100" s="27"/>
      <c r="C100" s="36"/>
      <c r="D100" s="28"/>
      <c r="E100" s="28"/>
      <c r="F100" s="28"/>
      <c r="G100" s="85"/>
      <c r="H100" s="28"/>
      <c r="I100" s="28"/>
      <c r="J100" s="28"/>
      <c r="K100" s="85"/>
      <c r="L100" s="28"/>
      <c r="M100" s="28"/>
      <c r="N100" s="28"/>
      <c r="O100" s="85"/>
      <c r="P100" s="28"/>
      <c r="Q100" s="28"/>
      <c r="R100" s="28"/>
      <c r="S100" s="44"/>
      <c r="T100" s="52"/>
      <c r="U100" s="106"/>
    </row>
    <row r="101" spans="1:21" x14ac:dyDescent="0.25">
      <c r="U101" s="23"/>
    </row>
    <row r="103" spans="1:21" ht="16.5" thickBot="1" x14ac:dyDescent="0.3">
      <c r="A103" s="1"/>
      <c r="B103" s="1"/>
      <c r="C103" s="1"/>
      <c r="D103" s="1"/>
      <c r="E103" s="1"/>
      <c r="F103" s="1"/>
      <c r="G103" s="1"/>
      <c r="H103" s="8" t="s">
        <v>22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21" ht="15.75" x14ac:dyDescent="0.25">
      <c r="C104" s="41"/>
      <c r="D104" s="87"/>
      <c r="E104" s="87" t="s">
        <v>2</v>
      </c>
      <c r="F104" s="87"/>
      <c r="G104" s="53"/>
      <c r="H104" s="87"/>
      <c r="I104" s="87" t="s">
        <v>3</v>
      </c>
      <c r="J104" s="87"/>
      <c r="K104" s="53"/>
      <c r="L104" s="87"/>
      <c r="M104" s="87" t="s">
        <v>4</v>
      </c>
      <c r="N104" s="87"/>
      <c r="O104" s="53"/>
      <c r="P104" s="87"/>
      <c r="Q104" s="87" t="s">
        <v>5</v>
      </c>
      <c r="R104" s="87"/>
      <c r="S104" s="43"/>
      <c r="T104" s="20" t="s">
        <v>28</v>
      </c>
      <c r="U104" s="20" t="s">
        <v>29</v>
      </c>
    </row>
    <row r="105" spans="1:21" ht="15.75" x14ac:dyDescent="0.25">
      <c r="A105" s="10" t="s">
        <v>0</v>
      </c>
      <c r="B105" s="10" t="s">
        <v>1</v>
      </c>
      <c r="C105" s="43"/>
      <c r="D105" s="69" t="s">
        <v>6</v>
      </c>
      <c r="E105" s="69" t="s">
        <v>7</v>
      </c>
      <c r="F105" s="69" t="s">
        <v>8</v>
      </c>
      <c r="G105" s="53"/>
      <c r="H105" s="69" t="s">
        <v>6</v>
      </c>
      <c r="I105" s="69" t="s">
        <v>7</v>
      </c>
      <c r="J105" s="69" t="s">
        <v>8</v>
      </c>
      <c r="K105" s="53"/>
      <c r="L105" s="69" t="s">
        <v>6</v>
      </c>
      <c r="M105" s="69" t="s">
        <v>7</v>
      </c>
      <c r="N105" s="69" t="s">
        <v>8</v>
      </c>
      <c r="O105" s="53"/>
      <c r="P105" s="69" t="s">
        <v>6</v>
      </c>
      <c r="Q105" s="69" t="s">
        <v>7</v>
      </c>
      <c r="R105" s="69" t="s">
        <v>8</v>
      </c>
      <c r="S105" s="43"/>
      <c r="T105" s="22" t="s">
        <v>8</v>
      </c>
      <c r="U105" s="22" t="s">
        <v>30</v>
      </c>
    </row>
    <row r="106" spans="1:21" ht="15.75" x14ac:dyDescent="0.25">
      <c r="A106" s="26">
        <v>1</v>
      </c>
      <c r="B106" s="26" t="s">
        <v>56</v>
      </c>
      <c r="C106" s="36"/>
      <c r="D106" s="143"/>
      <c r="E106" s="143"/>
      <c r="F106" s="143"/>
      <c r="G106" s="85"/>
      <c r="H106" s="143"/>
      <c r="I106" s="143"/>
      <c r="J106" s="143"/>
      <c r="K106" s="85"/>
      <c r="L106" s="25"/>
      <c r="M106" s="25"/>
      <c r="N106" s="25"/>
      <c r="O106" s="85"/>
      <c r="P106" s="124"/>
      <c r="Q106" s="124"/>
      <c r="R106" s="124"/>
      <c r="S106" s="44"/>
      <c r="T106" s="32">
        <f>SUM(F106,J106,N106,R106)</f>
        <v>0</v>
      </c>
      <c r="U106" s="71"/>
    </row>
    <row r="107" spans="1:21" x14ac:dyDescent="0.25">
      <c r="A107" s="26"/>
      <c r="B107" s="26"/>
      <c r="C107" s="36"/>
      <c r="D107" s="28"/>
      <c r="E107" s="28"/>
      <c r="F107" s="28"/>
      <c r="G107" s="85"/>
      <c r="H107" s="28"/>
      <c r="I107" s="28"/>
      <c r="J107" s="28"/>
      <c r="K107" s="85"/>
      <c r="L107" s="28"/>
      <c r="M107" s="28"/>
      <c r="N107" s="28"/>
      <c r="O107" s="85"/>
      <c r="P107" s="28"/>
      <c r="Q107" s="28"/>
      <c r="R107" s="28"/>
      <c r="S107" s="44"/>
      <c r="T107" s="32"/>
      <c r="U107" s="105"/>
    </row>
    <row r="108" spans="1:21" ht="15.75" thickBot="1" x14ac:dyDescent="0.3">
      <c r="A108" s="27"/>
      <c r="B108" s="27"/>
      <c r="C108" s="36"/>
      <c r="D108" s="28"/>
      <c r="E108" s="28"/>
      <c r="F108" s="28"/>
      <c r="G108" s="85"/>
      <c r="H108" s="28"/>
      <c r="I108" s="28"/>
      <c r="J108" s="28"/>
      <c r="K108" s="85"/>
      <c r="L108" s="28"/>
      <c r="M108" s="28"/>
      <c r="N108" s="28"/>
      <c r="O108" s="85"/>
      <c r="P108" s="28"/>
      <c r="Q108" s="28"/>
      <c r="R108" s="28"/>
      <c r="S108" s="44"/>
      <c r="T108" s="52"/>
      <c r="U108" s="106"/>
    </row>
    <row r="109" spans="1:21" ht="15.75" thickBot="1" x14ac:dyDescent="0.3"/>
    <row r="110" spans="1:21" ht="15.75" x14ac:dyDescent="0.25">
      <c r="A110" s="8"/>
      <c r="B110" s="8"/>
      <c r="C110" s="8"/>
      <c r="D110" s="8" t="s">
        <v>31</v>
      </c>
      <c r="E110" s="8"/>
      <c r="F110" s="8"/>
      <c r="G110" s="8"/>
      <c r="H110" s="8"/>
      <c r="I110" s="20" t="s">
        <v>28</v>
      </c>
      <c r="J110" s="59"/>
    </row>
    <row r="111" spans="1:21" ht="15.75" x14ac:dyDescent="0.25">
      <c r="A111" s="10" t="s">
        <v>0</v>
      </c>
      <c r="B111" s="10" t="s">
        <v>1</v>
      </c>
      <c r="C111" s="87" t="s">
        <v>32</v>
      </c>
      <c r="D111" s="87" t="s">
        <v>33</v>
      </c>
      <c r="E111" s="87" t="s">
        <v>34</v>
      </c>
      <c r="F111" s="87" t="s">
        <v>35</v>
      </c>
      <c r="G111" s="138"/>
      <c r="H111" s="41"/>
      <c r="I111" s="22" t="s">
        <v>8</v>
      </c>
      <c r="J111" s="60"/>
    </row>
    <row r="112" spans="1:21" x14ac:dyDescent="0.25">
      <c r="A112" s="26">
        <v>1</v>
      </c>
      <c r="B112" s="26" t="s">
        <v>55</v>
      </c>
      <c r="C112" s="26">
        <f>SUM(F5,F23,F40,F57,F74,'Team Roping'!F29)</f>
        <v>34</v>
      </c>
      <c r="D112" s="26">
        <f>SUM(J5,J23,J57,J74,'Team Roping'!J29)</f>
        <v>53</v>
      </c>
      <c r="E112" s="26">
        <f>SUM(N5,N23,N40,N57,N74)</f>
        <v>0</v>
      </c>
      <c r="F112" s="26">
        <f>SUM(R5,R23,R40,R57,R74)</f>
        <v>0</v>
      </c>
      <c r="G112" s="90"/>
      <c r="H112" s="64"/>
      <c r="I112" s="30">
        <f t="shared" ref="I112:I116" si="5">SUM(C112:H112)</f>
        <v>87</v>
      </c>
      <c r="J112" s="72"/>
    </row>
    <row r="113" spans="1:10" x14ac:dyDescent="0.25">
      <c r="A113" s="26">
        <v>2</v>
      </c>
      <c r="B113" s="26" t="s">
        <v>71</v>
      </c>
      <c r="C113" s="26">
        <f t="shared" ref="C113:C118" si="6">SUM(F6,F24,F41,F58,F75)</f>
        <v>39</v>
      </c>
      <c r="D113" s="26">
        <f>SUM(J6,J24,J41,J58,J75)</f>
        <v>27</v>
      </c>
      <c r="E113" s="26">
        <f>SUM(N6,N24,N41,N58,N75)</f>
        <v>0</v>
      </c>
      <c r="F113" s="26">
        <f>SUM(R6,R24,R41,R58,R75)</f>
        <v>0</v>
      </c>
      <c r="G113" s="90"/>
      <c r="H113" s="64"/>
      <c r="I113" s="30">
        <f t="shared" si="5"/>
        <v>66</v>
      </c>
      <c r="J113" s="72"/>
    </row>
    <row r="114" spans="1:10" x14ac:dyDescent="0.25">
      <c r="A114" s="26">
        <v>3</v>
      </c>
      <c r="B114" s="26" t="s">
        <v>72</v>
      </c>
      <c r="C114" s="26">
        <f t="shared" si="6"/>
        <v>36</v>
      </c>
      <c r="D114" s="26">
        <f>SUM(J7,J25,J42,J59,J76)</f>
        <v>34</v>
      </c>
      <c r="E114" s="26">
        <f>SUM(N7,N25,N42,N59)</f>
        <v>0</v>
      </c>
      <c r="F114" s="26">
        <f>SUM(R7,R25,R42,R59)</f>
        <v>0</v>
      </c>
      <c r="G114" s="90"/>
      <c r="H114" s="64"/>
      <c r="I114" s="30">
        <f t="shared" si="5"/>
        <v>70</v>
      </c>
      <c r="J114" s="72"/>
    </row>
    <row r="115" spans="1:10" x14ac:dyDescent="0.25">
      <c r="A115" s="26">
        <v>4</v>
      </c>
      <c r="B115" s="26" t="s">
        <v>73</v>
      </c>
      <c r="C115" s="26">
        <f t="shared" si="6"/>
        <v>37</v>
      </c>
      <c r="D115" s="26">
        <f>SUM(J8,J26,J43,J60)</f>
        <v>38</v>
      </c>
      <c r="E115" s="25">
        <v>0</v>
      </c>
      <c r="F115" s="26">
        <f>SUM(R10,R28,R45,R62,R74)</f>
        <v>0</v>
      </c>
      <c r="G115" s="90"/>
      <c r="H115" s="64"/>
      <c r="I115" s="30">
        <f t="shared" si="5"/>
        <v>75</v>
      </c>
      <c r="J115" s="72"/>
    </row>
    <row r="116" spans="1:10" x14ac:dyDescent="0.25">
      <c r="A116" s="26">
        <v>5</v>
      </c>
      <c r="B116" s="26" t="s">
        <v>74</v>
      </c>
      <c r="C116" s="26">
        <f t="shared" si="6"/>
        <v>3</v>
      </c>
      <c r="D116" s="26">
        <f>SUM(J27,J61,J78)</f>
        <v>16</v>
      </c>
      <c r="E116" s="26">
        <f>SUM(N46,N63,N76,'Team Roping'!N27)</f>
        <v>0</v>
      </c>
      <c r="F116" s="26">
        <f>SUM(R46,R63,R76,'Team Roping'!R27)</f>
        <v>0</v>
      </c>
      <c r="G116" s="90"/>
      <c r="H116" s="64"/>
      <c r="I116" s="30">
        <f t="shared" si="5"/>
        <v>19</v>
      </c>
      <c r="J116" s="72"/>
    </row>
    <row r="117" spans="1:10" x14ac:dyDescent="0.25">
      <c r="A117" s="25">
        <v>6</v>
      </c>
      <c r="B117" s="25" t="s">
        <v>75</v>
      </c>
      <c r="C117" s="25">
        <f t="shared" si="6"/>
        <v>24</v>
      </c>
      <c r="D117" s="143">
        <f>SUM(L118)</f>
        <v>0</v>
      </c>
      <c r="E117" s="25">
        <v>0</v>
      </c>
      <c r="F117" s="25">
        <v>0</v>
      </c>
      <c r="G117" s="90"/>
      <c r="H117" s="91"/>
      <c r="I117" s="32">
        <f>SUM(C117:F117)</f>
        <v>24</v>
      </c>
      <c r="J117" s="72"/>
    </row>
    <row r="118" spans="1:10" x14ac:dyDescent="0.25">
      <c r="A118" s="25">
        <v>7</v>
      </c>
      <c r="B118" s="25" t="s">
        <v>76</v>
      </c>
      <c r="C118" s="25">
        <f t="shared" si="6"/>
        <v>16</v>
      </c>
      <c r="D118" s="25">
        <f>SUM(J11,J29,J46)</f>
        <v>21</v>
      </c>
      <c r="E118" s="25">
        <f>SUM(N47,N64,N92,'Team Roping'!N34)</f>
        <v>0</v>
      </c>
      <c r="F118" s="25">
        <f>SUM(R47,R64,R92,'Team Roping'!R34)</f>
        <v>0</v>
      </c>
      <c r="G118" s="90"/>
      <c r="H118" s="91"/>
      <c r="I118" s="32">
        <f>SUM(C118:F118)</f>
        <v>37</v>
      </c>
      <c r="J118" s="72"/>
    </row>
    <row r="119" spans="1:10" x14ac:dyDescent="0.25">
      <c r="A119" s="25">
        <v>8</v>
      </c>
      <c r="B119" s="80" t="s">
        <v>77</v>
      </c>
      <c r="C119" s="143">
        <v>0</v>
      </c>
      <c r="D119" s="25">
        <f>SUM(J12,J30,J47)</f>
        <v>25</v>
      </c>
      <c r="E119" s="25">
        <f>SUM(N13,N31,N68)</f>
        <v>0</v>
      </c>
      <c r="F119" s="25">
        <f>SUM(R90,'Team Roping'!R26)</f>
        <v>0</v>
      </c>
      <c r="G119" s="90"/>
      <c r="H119" s="91"/>
      <c r="I119" s="32">
        <f>SUM(C119:F119)</f>
        <v>25</v>
      </c>
      <c r="J119" s="72"/>
    </row>
    <row r="120" spans="1:10" x14ac:dyDescent="0.25">
      <c r="A120" s="25">
        <v>9</v>
      </c>
      <c r="B120" s="25" t="s">
        <v>48</v>
      </c>
      <c r="C120" s="25">
        <f>SUM(F13,F31,F48,F65,F82,'Team Roping'!F30)</f>
        <v>22</v>
      </c>
      <c r="D120" s="25">
        <f>SUM(J82,'Team Roping'!J30)</f>
        <v>13</v>
      </c>
      <c r="E120" s="25">
        <f>SUM(N49,N66,N91,'Team Roping'!N32)</f>
        <v>0</v>
      </c>
      <c r="F120" s="25">
        <f>SUM(R49,R66,R91,'Team Roping'!R32)</f>
        <v>0</v>
      </c>
      <c r="G120" s="90"/>
      <c r="H120" s="91"/>
      <c r="I120" s="32">
        <f>SUM(C120:F120)</f>
        <v>35</v>
      </c>
      <c r="J120" s="72"/>
    </row>
    <row r="121" spans="1:10" x14ac:dyDescent="0.25">
      <c r="A121" s="25"/>
      <c r="B121" s="25"/>
      <c r="C121" s="25"/>
      <c r="D121" s="25"/>
      <c r="E121" s="25"/>
      <c r="F121" s="25"/>
      <c r="G121" s="90"/>
      <c r="H121" s="91"/>
      <c r="I121" s="32"/>
      <c r="J121" s="72"/>
    </row>
    <row r="122" spans="1:10" x14ac:dyDescent="0.25">
      <c r="A122" s="131">
        <v>10</v>
      </c>
      <c r="B122" s="131" t="s">
        <v>56</v>
      </c>
      <c r="C122" s="131">
        <f>SUM(F90,F98,F106,'Team Roping'!F35)</f>
        <v>13</v>
      </c>
      <c r="D122" s="131">
        <f>SUM(J90,'Team Roping'!J35)</f>
        <v>13</v>
      </c>
      <c r="E122" s="131">
        <v>0</v>
      </c>
      <c r="F122" s="131">
        <v>0</v>
      </c>
      <c r="G122" s="90"/>
      <c r="H122" s="91"/>
      <c r="I122" s="133">
        <f>SUM(C122:F122)</f>
        <v>26</v>
      </c>
      <c r="J122" s="145"/>
    </row>
    <row r="123" spans="1:10" x14ac:dyDescent="0.25">
      <c r="A123" s="25"/>
      <c r="B123" s="25"/>
      <c r="C123" s="25"/>
      <c r="D123" s="25"/>
      <c r="E123" s="25"/>
      <c r="F123" s="25"/>
      <c r="G123" s="90"/>
      <c r="H123" s="91"/>
      <c r="I123" s="32"/>
      <c r="J123" s="7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41693-5DFC-48C1-880F-0D174C8563B3}">
  <dimension ref="A1:Y102"/>
  <sheetViews>
    <sheetView workbookViewId="0"/>
  </sheetViews>
  <sheetFormatPr defaultRowHeight="15" x14ac:dyDescent="0.25"/>
  <cols>
    <col min="1" max="1" width="4.28515625" customWidth="1"/>
    <col min="2" max="2" width="24.85546875" customWidth="1"/>
    <col min="7" max="7" width="3.42578125" customWidth="1"/>
    <col min="11" max="11" width="3.28515625" customWidth="1"/>
    <col min="15" max="15" width="3.140625" customWidth="1"/>
    <col min="19" max="19" width="2.5703125" customWidth="1"/>
    <col min="20" max="20" width="9.140625" style="2"/>
    <col min="22" max="22" width="9.140625" style="122"/>
  </cols>
  <sheetData>
    <row r="1" spans="1:25" ht="15.75" x14ac:dyDescent="0.25">
      <c r="A1" s="6" t="s">
        <v>64</v>
      </c>
      <c r="B1" s="6"/>
      <c r="C1" s="6"/>
      <c r="D1" s="6"/>
      <c r="E1" s="6"/>
      <c r="F1" s="17"/>
      <c r="G1" s="17"/>
      <c r="H1" s="7" t="s">
        <v>17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94" t="s">
        <v>36</v>
      </c>
      <c r="U1" s="24"/>
      <c r="W1" s="24"/>
      <c r="X1" s="24"/>
      <c r="Y1" s="24"/>
    </row>
    <row r="2" spans="1:25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5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5" ht="16.5" thickBot="1" x14ac:dyDescent="0.3">
      <c r="A4" s="14" t="s">
        <v>0</v>
      </c>
      <c r="B4" s="15" t="s">
        <v>1</v>
      </c>
      <c r="C4" s="35"/>
      <c r="D4" s="15" t="s">
        <v>6</v>
      </c>
      <c r="E4" s="15" t="s">
        <v>7</v>
      </c>
      <c r="F4" s="15" t="s">
        <v>8</v>
      </c>
      <c r="G4" s="35"/>
      <c r="H4" s="15" t="s">
        <v>6</v>
      </c>
      <c r="I4" s="15" t="s">
        <v>7</v>
      </c>
      <c r="J4" s="15" t="s">
        <v>8</v>
      </c>
      <c r="K4" s="37"/>
      <c r="L4" s="15" t="s">
        <v>6</v>
      </c>
      <c r="M4" s="15" t="s">
        <v>7</v>
      </c>
      <c r="N4" s="15" t="s">
        <v>8</v>
      </c>
      <c r="O4" s="37"/>
      <c r="P4" s="15" t="s">
        <v>6</v>
      </c>
      <c r="Q4" s="15" t="s">
        <v>7</v>
      </c>
      <c r="R4" s="15" t="s">
        <v>8</v>
      </c>
      <c r="S4" s="37"/>
      <c r="T4" s="21" t="s">
        <v>8</v>
      </c>
      <c r="U4" s="21" t="s">
        <v>30</v>
      </c>
    </row>
    <row r="5" spans="1:25" x14ac:dyDescent="0.25">
      <c r="A5" s="25">
        <v>1</v>
      </c>
      <c r="B5" s="25" t="s">
        <v>57</v>
      </c>
      <c r="C5" s="36"/>
      <c r="D5" s="25" t="s">
        <v>69</v>
      </c>
      <c r="E5" s="25"/>
      <c r="F5" s="25">
        <v>1</v>
      </c>
      <c r="G5" s="85"/>
      <c r="H5" s="25" t="s">
        <v>69</v>
      </c>
      <c r="I5" s="25"/>
      <c r="J5" s="25">
        <v>1</v>
      </c>
      <c r="K5" s="85"/>
      <c r="L5" s="25"/>
      <c r="M5" s="25"/>
      <c r="N5" s="25"/>
      <c r="O5" s="85"/>
      <c r="P5" s="25"/>
      <c r="Q5" s="25"/>
      <c r="R5" s="25"/>
      <c r="S5" s="44"/>
      <c r="T5" s="18">
        <f t="shared" ref="T5:T10" si="0">SUM(F5,J5,N5,R5)</f>
        <v>2</v>
      </c>
      <c r="U5" s="102"/>
    </row>
    <row r="6" spans="1:25" x14ac:dyDescent="0.25">
      <c r="A6" s="25">
        <v>2</v>
      </c>
      <c r="B6" s="25" t="s">
        <v>23</v>
      </c>
      <c r="C6" s="36"/>
      <c r="D6" s="148"/>
      <c r="E6" s="143"/>
      <c r="F6" s="143"/>
      <c r="G6" s="85"/>
      <c r="H6" s="143"/>
      <c r="I6" s="143"/>
      <c r="J6" s="143"/>
      <c r="K6" s="85"/>
      <c r="L6" s="25"/>
      <c r="M6" s="25"/>
      <c r="N6" s="25"/>
      <c r="O6" s="85"/>
      <c r="P6" s="25"/>
      <c r="Q6" s="25"/>
      <c r="R6" s="25"/>
      <c r="S6" s="44"/>
      <c r="T6" s="18">
        <f>SUM(F6,J6,N6,R6)</f>
        <v>0</v>
      </c>
      <c r="U6" s="100"/>
    </row>
    <row r="7" spans="1:25" x14ac:dyDescent="0.25">
      <c r="A7" s="25">
        <v>3</v>
      </c>
      <c r="B7" s="25" t="s">
        <v>59</v>
      </c>
      <c r="C7" s="36"/>
      <c r="D7" s="25">
        <v>35.53</v>
      </c>
      <c r="E7" s="25">
        <v>1</v>
      </c>
      <c r="F7" s="25">
        <v>11</v>
      </c>
      <c r="G7" s="85"/>
      <c r="H7" s="25">
        <v>33.033999999999999</v>
      </c>
      <c r="I7" s="25">
        <v>2</v>
      </c>
      <c r="J7" s="25">
        <v>10</v>
      </c>
      <c r="K7" s="85"/>
      <c r="L7" s="25"/>
      <c r="M7" s="25"/>
      <c r="N7" s="25"/>
      <c r="O7" s="85"/>
      <c r="P7" s="25"/>
      <c r="Q7" s="25"/>
      <c r="R7" s="25"/>
      <c r="S7" s="44"/>
      <c r="T7" s="18">
        <f t="shared" si="0"/>
        <v>21</v>
      </c>
      <c r="U7" s="100"/>
    </row>
    <row r="8" spans="1:25" x14ac:dyDescent="0.25">
      <c r="A8" s="80">
        <v>4</v>
      </c>
      <c r="B8" s="80" t="s">
        <v>78</v>
      </c>
      <c r="C8" s="83"/>
      <c r="D8" s="149"/>
      <c r="E8" s="149"/>
      <c r="F8" s="149"/>
      <c r="G8" s="140"/>
      <c r="H8" s="147"/>
      <c r="I8" s="147"/>
      <c r="J8" s="147"/>
      <c r="K8" s="140"/>
      <c r="L8" s="80"/>
      <c r="M8" s="80"/>
      <c r="N8" s="80"/>
      <c r="O8" s="140"/>
      <c r="P8" s="80"/>
      <c r="Q8" s="80"/>
      <c r="R8" s="80"/>
      <c r="S8" s="84"/>
      <c r="T8" s="18">
        <f t="shared" si="0"/>
        <v>0</v>
      </c>
      <c r="U8" s="100"/>
    </row>
    <row r="9" spans="1:25" x14ac:dyDescent="0.25">
      <c r="A9" s="25">
        <v>5</v>
      </c>
      <c r="B9" s="25" t="s">
        <v>79</v>
      </c>
      <c r="C9" s="36"/>
      <c r="D9" s="146"/>
      <c r="E9" s="146"/>
      <c r="F9" s="146"/>
      <c r="G9" s="85"/>
      <c r="H9" s="25">
        <v>27.73</v>
      </c>
      <c r="I9" s="25">
        <v>1</v>
      </c>
      <c r="J9" s="25">
        <v>11</v>
      </c>
      <c r="K9" s="85"/>
      <c r="L9" s="28"/>
      <c r="M9" s="28"/>
      <c r="N9" s="28"/>
      <c r="O9" s="85"/>
      <c r="P9" s="28"/>
      <c r="Q9" s="28"/>
      <c r="R9" s="28"/>
      <c r="S9" s="44"/>
      <c r="T9" s="18">
        <f t="shared" si="0"/>
        <v>11</v>
      </c>
      <c r="U9" s="100"/>
    </row>
    <row r="10" spans="1:25" x14ac:dyDescent="0.25">
      <c r="A10" s="25">
        <v>6</v>
      </c>
      <c r="B10" s="25" t="s">
        <v>24</v>
      </c>
      <c r="C10" s="36"/>
      <c r="D10" s="146"/>
      <c r="E10" s="146"/>
      <c r="F10" s="146"/>
      <c r="G10" s="85"/>
      <c r="H10" s="143"/>
      <c r="I10" s="143"/>
      <c r="J10" s="143"/>
      <c r="K10" s="85"/>
      <c r="L10" s="28"/>
      <c r="M10" s="28"/>
      <c r="N10" s="28"/>
      <c r="O10" s="85"/>
      <c r="P10" s="28"/>
      <c r="Q10" s="28"/>
      <c r="R10" s="28"/>
      <c r="S10" s="44"/>
      <c r="T10" s="18">
        <f t="shared" si="0"/>
        <v>0</v>
      </c>
      <c r="U10" s="100"/>
    </row>
    <row r="11" spans="1:25" x14ac:dyDescent="0.25">
      <c r="A11" s="25">
        <v>7</v>
      </c>
      <c r="B11" s="25" t="s">
        <v>88</v>
      </c>
      <c r="C11" s="36"/>
      <c r="D11" s="146"/>
      <c r="E11" s="146"/>
      <c r="F11" s="146"/>
      <c r="G11" s="85"/>
      <c r="H11" s="146"/>
      <c r="I11" s="146"/>
      <c r="J11" s="146"/>
      <c r="K11" s="85"/>
      <c r="L11" s="28"/>
      <c r="M11" s="28"/>
      <c r="N11" s="28"/>
      <c r="O11" s="85"/>
      <c r="P11" s="28"/>
      <c r="Q11" s="28"/>
      <c r="R11" s="28"/>
      <c r="S11" s="44"/>
      <c r="T11" s="18">
        <f>SUM(F11,J11,N11,R11)</f>
        <v>0</v>
      </c>
      <c r="U11" s="100"/>
    </row>
    <row r="12" spans="1:25" ht="15.75" thickBot="1" x14ac:dyDescent="0.3">
      <c r="A12" s="25">
        <v>8</v>
      </c>
      <c r="B12" s="28"/>
      <c r="C12" s="36"/>
      <c r="D12" s="28"/>
      <c r="E12" s="28"/>
      <c r="F12" s="28"/>
      <c r="G12" s="85"/>
      <c r="H12" s="28"/>
      <c r="I12" s="28"/>
      <c r="J12" s="28"/>
      <c r="K12" s="85"/>
      <c r="L12" s="28"/>
      <c r="M12" s="28"/>
      <c r="N12" s="28"/>
      <c r="O12" s="85"/>
      <c r="P12" s="28"/>
      <c r="Q12" s="28"/>
      <c r="R12" s="28"/>
      <c r="S12" s="44"/>
      <c r="T12" s="19"/>
      <c r="U12" s="93"/>
    </row>
    <row r="14" spans="1:25" ht="16.5" thickBot="1" x14ac:dyDescent="0.3">
      <c r="A14" s="1"/>
      <c r="B14" s="1"/>
      <c r="C14" s="1"/>
      <c r="D14" s="1"/>
      <c r="E14" s="1"/>
      <c r="F14" s="1"/>
      <c r="G14" s="1"/>
      <c r="H14" s="8" t="s">
        <v>11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5" ht="15.75" x14ac:dyDescent="0.25">
      <c r="C15" s="41"/>
      <c r="D15" s="13"/>
      <c r="E15" s="13" t="s">
        <v>2</v>
      </c>
      <c r="F15" s="13"/>
      <c r="G15" s="37"/>
      <c r="H15" s="13"/>
      <c r="I15" s="13" t="s">
        <v>3</v>
      </c>
      <c r="J15" s="13"/>
      <c r="K15" s="37"/>
      <c r="L15" s="13"/>
      <c r="M15" s="13" t="s">
        <v>4</v>
      </c>
      <c r="N15" s="13"/>
      <c r="O15" s="37"/>
      <c r="P15" s="13"/>
      <c r="Q15" s="13" t="s">
        <v>5</v>
      </c>
      <c r="R15" s="13"/>
      <c r="S15" s="37"/>
      <c r="T15" s="96" t="s">
        <v>28</v>
      </c>
      <c r="U15" s="20" t="s">
        <v>29</v>
      </c>
    </row>
    <row r="16" spans="1:25" ht="16.5" thickBot="1" x14ac:dyDescent="0.3">
      <c r="A16" s="4" t="s">
        <v>0</v>
      </c>
      <c r="B16" s="15" t="s">
        <v>1</v>
      </c>
      <c r="C16" s="42"/>
      <c r="D16" s="15" t="s">
        <v>6</v>
      </c>
      <c r="E16" s="15" t="s">
        <v>7</v>
      </c>
      <c r="F16" s="15" t="s">
        <v>8</v>
      </c>
      <c r="G16" s="37"/>
      <c r="H16" s="15" t="s">
        <v>6</v>
      </c>
      <c r="I16" s="15" t="s">
        <v>7</v>
      </c>
      <c r="J16" s="15" t="s">
        <v>8</v>
      </c>
      <c r="K16" s="37"/>
      <c r="L16" s="15" t="s">
        <v>6</v>
      </c>
      <c r="M16" s="15" t="s">
        <v>7</v>
      </c>
      <c r="N16" s="15" t="s">
        <v>8</v>
      </c>
      <c r="O16" s="37"/>
      <c r="P16" s="15" t="s">
        <v>6</v>
      </c>
      <c r="Q16" s="15" t="s">
        <v>7</v>
      </c>
      <c r="R16" s="15" t="s">
        <v>8</v>
      </c>
      <c r="S16" s="37"/>
      <c r="T16" s="97" t="s">
        <v>8</v>
      </c>
      <c r="U16" s="21" t="s">
        <v>30</v>
      </c>
    </row>
    <row r="17" spans="1:22" x14ac:dyDescent="0.25">
      <c r="A17" s="25">
        <v>1</v>
      </c>
      <c r="B17" s="25" t="s">
        <v>57</v>
      </c>
      <c r="C17" s="36"/>
      <c r="D17" s="25">
        <v>21.338000000000001</v>
      </c>
      <c r="E17" s="25">
        <v>3</v>
      </c>
      <c r="F17" s="25">
        <v>9</v>
      </c>
      <c r="G17" s="85"/>
      <c r="H17" s="25">
        <v>28.808</v>
      </c>
      <c r="I17" s="25">
        <v>5</v>
      </c>
      <c r="J17" s="25">
        <v>7</v>
      </c>
      <c r="K17" s="85"/>
      <c r="L17" s="25"/>
      <c r="M17" s="25"/>
      <c r="N17" s="25"/>
      <c r="O17" s="85"/>
      <c r="P17" s="25"/>
      <c r="Q17" s="25"/>
      <c r="R17" s="25"/>
      <c r="S17" s="44"/>
      <c r="T17" s="126">
        <f t="shared" ref="T17:T22" si="1">SUM(F17,J17,N17,R17)</f>
        <v>16</v>
      </c>
      <c r="U17" s="100"/>
    </row>
    <row r="18" spans="1:22" x14ac:dyDescent="0.25">
      <c r="A18" s="25">
        <v>2</v>
      </c>
      <c r="B18" s="25" t="s">
        <v>23</v>
      </c>
      <c r="C18" s="36"/>
      <c r="D18" s="25">
        <v>22.923999999999999</v>
      </c>
      <c r="E18" s="25">
        <v>4</v>
      </c>
      <c r="F18" s="25">
        <v>8</v>
      </c>
      <c r="G18" s="85"/>
      <c r="H18" s="25">
        <v>28.193999999999999</v>
      </c>
      <c r="I18" s="25">
        <v>4</v>
      </c>
      <c r="J18" s="25">
        <v>8</v>
      </c>
      <c r="K18" s="85"/>
      <c r="L18" s="25"/>
      <c r="M18" s="25"/>
      <c r="N18" s="25"/>
      <c r="O18" s="85"/>
      <c r="P18" s="25"/>
      <c r="Q18" s="25"/>
      <c r="R18" s="25"/>
      <c r="S18" s="44"/>
      <c r="T18" s="98">
        <f t="shared" si="1"/>
        <v>16</v>
      </c>
      <c r="U18" s="100"/>
    </row>
    <row r="19" spans="1:22" x14ac:dyDescent="0.25">
      <c r="A19" s="25">
        <v>3</v>
      </c>
      <c r="B19" s="25" t="s">
        <v>59</v>
      </c>
      <c r="C19" s="36"/>
      <c r="D19" s="143"/>
      <c r="E19" s="143"/>
      <c r="F19" s="143"/>
      <c r="G19" s="85"/>
      <c r="H19" s="25">
        <v>22.414999999999999</v>
      </c>
      <c r="I19" s="25">
        <v>3</v>
      </c>
      <c r="J19" s="25">
        <v>9</v>
      </c>
      <c r="K19" s="85"/>
      <c r="L19" s="25"/>
      <c r="M19" s="25"/>
      <c r="N19" s="25"/>
      <c r="O19" s="85"/>
      <c r="P19" s="25"/>
      <c r="Q19" s="25"/>
      <c r="R19" s="25"/>
      <c r="S19" s="44"/>
      <c r="T19" s="98">
        <f t="shared" si="1"/>
        <v>9</v>
      </c>
      <c r="U19" s="100"/>
    </row>
    <row r="20" spans="1:22" s="2" customFormat="1" x14ac:dyDescent="0.25">
      <c r="A20" s="25">
        <v>4</v>
      </c>
      <c r="B20" s="80" t="s">
        <v>78</v>
      </c>
      <c r="C20" s="39"/>
      <c r="D20" s="143"/>
      <c r="E20" s="143"/>
      <c r="F20" s="143"/>
      <c r="G20" s="90"/>
      <c r="H20" s="25">
        <v>29.31</v>
      </c>
      <c r="I20" s="25">
        <v>6</v>
      </c>
      <c r="J20" s="25">
        <v>6</v>
      </c>
      <c r="K20" s="90"/>
      <c r="L20" s="25"/>
      <c r="M20" s="25"/>
      <c r="N20" s="25"/>
      <c r="O20" s="90"/>
      <c r="P20" s="25"/>
      <c r="Q20" s="25"/>
      <c r="R20" s="25"/>
      <c r="S20" s="64"/>
      <c r="T20" s="98">
        <f t="shared" si="1"/>
        <v>6</v>
      </c>
      <c r="U20" s="100"/>
      <c r="V20" s="122"/>
    </row>
    <row r="21" spans="1:22" x14ac:dyDescent="0.25">
      <c r="A21" s="25">
        <v>5</v>
      </c>
      <c r="B21" s="25" t="s">
        <v>79</v>
      </c>
      <c r="C21" s="36"/>
      <c r="D21" s="25">
        <v>18.87</v>
      </c>
      <c r="E21" s="25">
        <v>1</v>
      </c>
      <c r="F21" s="25">
        <v>11</v>
      </c>
      <c r="G21" s="85"/>
      <c r="H21" s="25">
        <v>19.109000000000002</v>
      </c>
      <c r="I21" s="25">
        <v>1</v>
      </c>
      <c r="J21" s="25">
        <v>11</v>
      </c>
      <c r="K21" s="85"/>
      <c r="L21" s="28"/>
      <c r="M21" s="28"/>
      <c r="N21" s="28"/>
      <c r="O21" s="85"/>
      <c r="P21" s="28"/>
      <c r="Q21" s="28"/>
      <c r="R21" s="28"/>
      <c r="S21" s="44"/>
      <c r="T21" s="98">
        <f t="shared" si="1"/>
        <v>22</v>
      </c>
      <c r="U21" s="100"/>
    </row>
    <row r="22" spans="1:22" x14ac:dyDescent="0.25">
      <c r="A22" s="25">
        <v>6</v>
      </c>
      <c r="B22" s="25" t="s">
        <v>24</v>
      </c>
      <c r="C22" s="36"/>
      <c r="D22" s="25">
        <v>19.231000000000002</v>
      </c>
      <c r="E22" s="25">
        <v>2</v>
      </c>
      <c r="F22" s="25">
        <v>10</v>
      </c>
      <c r="G22" s="85"/>
      <c r="H22" s="25">
        <v>20.765999999999998</v>
      </c>
      <c r="I22" s="25">
        <v>2</v>
      </c>
      <c r="J22" s="25">
        <v>10</v>
      </c>
      <c r="K22" s="85"/>
      <c r="L22" s="28"/>
      <c r="M22" s="28"/>
      <c r="N22" s="28"/>
      <c r="O22" s="85"/>
      <c r="P22" s="28"/>
      <c r="Q22" s="28"/>
      <c r="R22" s="28"/>
      <c r="S22" s="44"/>
      <c r="T22" s="98">
        <f t="shared" si="1"/>
        <v>20</v>
      </c>
      <c r="U22" s="100"/>
    </row>
    <row r="23" spans="1:22" x14ac:dyDescent="0.25">
      <c r="A23" s="25">
        <v>7</v>
      </c>
      <c r="B23" s="25" t="s">
        <v>88</v>
      </c>
      <c r="C23" s="36"/>
      <c r="D23" s="146"/>
      <c r="E23" s="146"/>
      <c r="F23" s="146"/>
      <c r="G23" s="85"/>
      <c r="H23" s="146"/>
      <c r="I23" s="146"/>
      <c r="J23" s="146"/>
      <c r="K23" s="85"/>
      <c r="L23" s="28"/>
      <c r="M23" s="28"/>
      <c r="N23" s="28"/>
      <c r="O23" s="85"/>
      <c r="P23" s="28"/>
      <c r="Q23" s="28"/>
      <c r="R23" s="28"/>
      <c r="S23" s="44"/>
      <c r="T23" s="18">
        <f>SUM(F23,J23,N23,R23)</f>
        <v>0</v>
      </c>
      <c r="U23" s="100"/>
    </row>
    <row r="24" spans="1:22" ht="15.75" thickBot="1" x14ac:dyDescent="0.3">
      <c r="A24" s="25">
        <v>8</v>
      </c>
      <c r="B24" s="28"/>
      <c r="C24" s="36"/>
      <c r="D24" s="28"/>
      <c r="E24" s="28"/>
      <c r="F24" s="28"/>
      <c r="G24" s="85"/>
      <c r="H24" s="28"/>
      <c r="I24" s="28"/>
      <c r="J24" s="28"/>
      <c r="K24" s="85"/>
      <c r="L24" s="28"/>
      <c r="M24" s="28"/>
      <c r="N24" s="28"/>
      <c r="O24" s="85"/>
      <c r="P24" s="28"/>
      <c r="Q24" s="28"/>
      <c r="R24" s="28"/>
      <c r="S24" s="44"/>
      <c r="T24" s="70"/>
      <c r="U24" s="93"/>
    </row>
    <row r="26" spans="1:22" ht="16.5" thickBot="1" x14ac:dyDescent="0.3">
      <c r="A26" s="1"/>
      <c r="B26" s="1"/>
      <c r="C26" s="1"/>
      <c r="D26" s="1"/>
      <c r="E26" s="1"/>
      <c r="F26" s="1"/>
      <c r="G26" s="1"/>
      <c r="H26" s="8" t="s">
        <v>12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 ht="15.75" x14ac:dyDescent="0.25">
      <c r="C27" s="41"/>
      <c r="D27" s="3"/>
      <c r="E27" s="16" t="s">
        <v>2</v>
      </c>
      <c r="F27" s="3"/>
      <c r="G27" s="41"/>
      <c r="H27" s="16"/>
      <c r="I27" s="16" t="s">
        <v>3</v>
      </c>
      <c r="J27" s="16"/>
      <c r="K27" s="43"/>
      <c r="L27" s="16"/>
      <c r="M27" s="16" t="s">
        <v>4</v>
      </c>
      <c r="N27" s="16"/>
      <c r="O27" s="43"/>
      <c r="P27" s="16"/>
      <c r="Q27" s="16" t="s">
        <v>5</v>
      </c>
      <c r="R27" s="16"/>
      <c r="S27" s="43"/>
      <c r="T27" s="96" t="s">
        <v>28</v>
      </c>
      <c r="U27" s="20" t="s">
        <v>29</v>
      </c>
    </row>
    <row r="28" spans="1:22" ht="16.5" thickBot="1" x14ac:dyDescent="0.3">
      <c r="A28" s="15" t="s">
        <v>0</v>
      </c>
      <c r="B28" s="15" t="s">
        <v>1</v>
      </c>
      <c r="C28" s="37"/>
      <c r="D28" s="15" t="s">
        <v>6</v>
      </c>
      <c r="E28" s="15" t="s">
        <v>7</v>
      </c>
      <c r="F28" s="15" t="s">
        <v>8</v>
      </c>
      <c r="G28" s="37"/>
      <c r="H28" s="15" t="s">
        <v>6</v>
      </c>
      <c r="I28" s="15" t="s">
        <v>7</v>
      </c>
      <c r="J28" s="15" t="s">
        <v>8</v>
      </c>
      <c r="K28" s="37"/>
      <c r="L28" s="15" t="s">
        <v>6</v>
      </c>
      <c r="M28" s="15" t="s">
        <v>7</v>
      </c>
      <c r="N28" s="15" t="s">
        <v>8</v>
      </c>
      <c r="O28" s="37"/>
      <c r="P28" s="15" t="s">
        <v>6</v>
      </c>
      <c r="Q28" s="15" t="s">
        <v>7</v>
      </c>
      <c r="R28" s="15" t="s">
        <v>8</v>
      </c>
      <c r="S28" s="37"/>
      <c r="T28" s="97" t="s">
        <v>8</v>
      </c>
      <c r="U28" s="21" t="s">
        <v>30</v>
      </c>
    </row>
    <row r="29" spans="1:22" x14ac:dyDescent="0.25">
      <c r="A29" s="25">
        <v>1</v>
      </c>
      <c r="B29" s="25" t="s">
        <v>57</v>
      </c>
      <c r="C29" s="36"/>
      <c r="D29" s="25">
        <v>12.715</v>
      </c>
      <c r="E29" s="25">
        <v>2</v>
      </c>
      <c r="F29" s="25">
        <v>10</v>
      </c>
      <c r="G29" s="85"/>
      <c r="H29" s="25">
        <v>11.519</v>
      </c>
      <c r="I29" s="25">
        <v>4</v>
      </c>
      <c r="J29" s="25">
        <v>8</v>
      </c>
      <c r="K29" s="85"/>
      <c r="L29" s="25"/>
      <c r="M29" s="25"/>
      <c r="N29" s="25"/>
      <c r="O29" s="85"/>
      <c r="P29" s="25"/>
      <c r="Q29" s="25"/>
      <c r="R29" s="25"/>
      <c r="S29" s="44"/>
      <c r="T29" s="98">
        <f>SUM(,F29,J29,N29,R29)</f>
        <v>18</v>
      </c>
      <c r="U29" s="100"/>
    </row>
    <row r="30" spans="1:22" x14ac:dyDescent="0.25">
      <c r="A30" s="25">
        <v>2</v>
      </c>
      <c r="B30" s="25" t="s">
        <v>23</v>
      </c>
      <c r="C30" s="36"/>
      <c r="D30" s="143"/>
      <c r="E30" s="143"/>
      <c r="F30" s="143"/>
      <c r="G30" s="85"/>
      <c r="H30" s="143"/>
      <c r="I30" s="143"/>
      <c r="J30" s="143"/>
      <c r="K30" s="85"/>
      <c r="L30" s="25"/>
      <c r="M30" s="25"/>
      <c r="N30" s="25"/>
      <c r="O30" s="85"/>
      <c r="P30" s="25"/>
      <c r="Q30" s="25"/>
      <c r="R30" s="25"/>
      <c r="S30" s="44"/>
      <c r="T30" s="98">
        <f>SUM(F30,J30,N30,R30)</f>
        <v>0</v>
      </c>
      <c r="U30" s="100"/>
    </row>
    <row r="31" spans="1:22" x14ac:dyDescent="0.25">
      <c r="A31" s="25">
        <v>3</v>
      </c>
      <c r="B31" s="25" t="s">
        <v>59</v>
      </c>
      <c r="C31" s="36"/>
      <c r="D31" s="25">
        <v>15.204000000000001</v>
      </c>
      <c r="E31" s="25">
        <v>3</v>
      </c>
      <c r="F31" s="25">
        <v>9</v>
      </c>
      <c r="G31" s="85"/>
      <c r="H31" s="25">
        <v>11.269</v>
      </c>
      <c r="I31" s="25">
        <v>3</v>
      </c>
      <c r="J31" s="25">
        <v>9</v>
      </c>
      <c r="K31" s="85"/>
      <c r="L31" s="25"/>
      <c r="M31" s="25"/>
      <c r="N31" s="25"/>
      <c r="O31" s="85"/>
      <c r="P31" s="25"/>
      <c r="Q31" s="25"/>
      <c r="R31" s="25"/>
      <c r="S31" s="44"/>
      <c r="T31" s="98">
        <f>SUM(F31,J31,N31,R31)</f>
        <v>18</v>
      </c>
      <c r="U31" s="100"/>
    </row>
    <row r="32" spans="1:22" s="2" customFormat="1" x14ac:dyDescent="0.25">
      <c r="A32" s="80">
        <v>4</v>
      </c>
      <c r="B32" s="80" t="s">
        <v>78</v>
      </c>
      <c r="C32" s="66"/>
      <c r="D32" s="80" t="s">
        <v>69</v>
      </c>
      <c r="E32" s="80"/>
      <c r="F32" s="80">
        <v>1</v>
      </c>
      <c r="G32" s="136"/>
      <c r="H32" s="80" t="s">
        <v>69</v>
      </c>
      <c r="I32" s="80"/>
      <c r="J32" s="80">
        <v>1</v>
      </c>
      <c r="K32" s="136"/>
      <c r="L32" s="80"/>
      <c r="M32" s="80"/>
      <c r="N32" s="80"/>
      <c r="O32" s="136"/>
      <c r="P32" s="80"/>
      <c r="Q32" s="80"/>
      <c r="R32" s="80"/>
      <c r="S32" s="89"/>
      <c r="T32" s="98">
        <f>SUM(F32,J32,N32,R32)</f>
        <v>2</v>
      </c>
      <c r="U32" s="100"/>
      <c r="V32" s="122"/>
    </row>
    <row r="33" spans="1:22" s="2" customFormat="1" x14ac:dyDescent="0.25">
      <c r="A33" s="25">
        <v>5</v>
      </c>
      <c r="B33" s="25" t="s">
        <v>79</v>
      </c>
      <c r="C33" s="39"/>
      <c r="D33" s="143"/>
      <c r="E33" s="143"/>
      <c r="F33" s="143"/>
      <c r="G33" s="90"/>
      <c r="H33" s="25">
        <v>11.122999999999999</v>
      </c>
      <c r="I33" s="25">
        <v>2</v>
      </c>
      <c r="J33" s="25">
        <v>10</v>
      </c>
      <c r="K33" s="90"/>
      <c r="L33" s="25"/>
      <c r="M33" s="25"/>
      <c r="N33" s="25"/>
      <c r="O33" s="90"/>
      <c r="P33" s="25"/>
      <c r="Q33" s="25"/>
      <c r="R33" s="25"/>
      <c r="S33" s="64"/>
      <c r="T33" s="98">
        <f>SUM(F33,J33,N33,R33)</f>
        <v>10</v>
      </c>
      <c r="U33" s="100"/>
      <c r="V33" s="122"/>
    </row>
    <row r="34" spans="1:22" s="2" customFormat="1" x14ac:dyDescent="0.25">
      <c r="A34" s="25">
        <v>6</v>
      </c>
      <c r="B34" s="25" t="s">
        <v>24</v>
      </c>
      <c r="C34" s="39"/>
      <c r="D34" s="25">
        <v>9.9830000000000005</v>
      </c>
      <c r="E34" s="25">
        <v>1</v>
      </c>
      <c r="F34" s="25">
        <v>11</v>
      </c>
      <c r="G34" s="90"/>
      <c r="H34" s="25">
        <v>10.23</v>
      </c>
      <c r="I34" s="25">
        <v>1</v>
      </c>
      <c r="J34" s="25">
        <v>11</v>
      </c>
      <c r="K34" s="90"/>
      <c r="L34" s="25"/>
      <c r="M34" s="25"/>
      <c r="N34" s="25"/>
      <c r="O34" s="90"/>
      <c r="P34" s="25"/>
      <c r="Q34" s="25"/>
      <c r="R34" s="25"/>
      <c r="S34" s="64"/>
      <c r="T34" s="98">
        <f>SUM(F34,J34,N34,R34)</f>
        <v>22</v>
      </c>
      <c r="U34" s="100"/>
      <c r="V34" s="122"/>
    </row>
    <row r="35" spans="1:22" x14ac:dyDescent="0.25">
      <c r="A35" s="25">
        <v>7</v>
      </c>
      <c r="B35" s="25" t="s">
        <v>88</v>
      </c>
      <c r="C35" s="36"/>
      <c r="D35" s="146"/>
      <c r="E35" s="146"/>
      <c r="F35" s="146"/>
      <c r="G35" s="85"/>
      <c r="H35" s="146"/>
      <c r="I35" s="146"/>
      <c r="J35" s="146"/>
      <c r="K35" s="85"/>
      <c r="L35" s="28"/>
      <c r="M35" s="28"/>
      <c r="N35" s="28"/>
      <c r="O35" s="85"/>
      <c r="P35" s="28"/>
      <c r="Q35" s="28"/>
      <c r="R35" s="28"/>
      <c r="S35" s="44"/>
      <c r="T35" s="18">
        <f>SUM(F35,J35,N35,R35)</f>
        <v>0</v>
      </c>
      <c r="U35" s="100"/>
    </row>
    <row r="36" spans="1:22" s="2" customFormat="1" ht="15.75" thickBot="1" x14ac:dyDescent="0.3">
      <c r="A36" s="25">
        <v>8</v>
      </c>
      <c r="B36" s="25"/>
      <c r="C36" s="39"/>
      <c r="D36" s="25"/>
      <c r="E36" s="25"/>
      <c r="F36" s="25"/>
      <c r="G36" s="90"/>
      <c r="H36" s="25"/>
      <c r="I36" s="25"/>
      <c r="J36" s="25"/>
      <c r="K36" s="90"/>
      <c r="L36" s="25"/>
      <c r="M36" s="25"/>
      <c r="N36" s="25"/>
      <c r="O36" s="90"/>
      <c r="P36" s="25"/>
      <c r="Q36" s="25"/>
      <c r="R36" s="25"/>
      <c r="S36" s="64"/>
      <c r="T36" s="70"/>
      <c r="U36" s="19"/>
      <c r="V36" s="122"/>
    </row>
    <row r="38" spans="1:22" ht="16.5" thickBot="1" x14ac:dyDescent="0.3">
      <c r="A38" s="1"/>
      <c r="B38" s="1"/>
      <c r="C38" s="1"/>
      <c r="D38" s="1"/>
      <c r="E38" s="1"/>
      <c r="F38" s="1"/>
      <c r="G38" s="1"/>
      <c r="H38" s="8" t="s">
        <v>16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22" ht="15.75" x14ac:dyDescent="0.25">
      <c r="C39" s="41"/>
      <c r="D39" s="3"/>
      <c r="E39" s="3"/>
      <c r="F39" s="3"/>
      <c r="G39" s="41"/>
      <c r="H39" s="3"/>
      <c r="I39" s="3"/>
      <c r="J39" s="3"/>
      <c r="K39" s="41"/>
      <c r="L39" s="3"/>
      <c r="M39" s="3"/>
      <c r="N39" s="3"/>
      <c r="O39" s="41"/>
      <c r="P39" s="3"/>
      <c r="Q39" s="3"/>
      <c r="R39" s="3"/>
      <c r="S39" s="41"/>
      <c r="T39" s="96" t="s">
        <v>28</v>
      </c>
      <c r="U39" s="20" t="s">
        <v>29</v>
      </c>
    </row>
    <row r="40" spans="1:22" ht="16.5" thickBot="1" x14ac:dyDescent="0.3">
      <c r="A40" s="15" t="s">
        <v>0</v>
      </c>
      <c r="B40" s="15" t="s">
        <v>1</v>
      </c>
      <c r="C40" s="37"/>
      <c r="D40" s="15" t="s">
        <v>6</v>
      </c>
      <c r="E40" s="15" t="s">
        <v>7</v>
      </c>
      <c r="F40" s="15" t="s">
        <v>8</v>
      </c>
      <c r="G40" s="37"/>
      <c r="H40" s="15" t="s">
        <v>6</v>
      </c>
      <c r="I40" s="15" t="s">
        <v>7</v>
      </c>
      <c r="J40" s="15" t="s">
        <v>8</v>
      </c>
      <c r="K40" s="37"/>
      <c r="L40" s="15" t="s">
        <v>6</v>
      </c>
      <c r="M40" s="15" t="s">
        <v>7</v>
      </c>
      <c r="N40" s="15" t="s">
        <v>8</v>
      </c>
      <c r="O40" s="37"/>
      <c r="P40" s="15" t="s">
        <v>6</v>
      </c>
      <c r="Q40" s="15" t="s">
        <v>7</v>
      </c>
      <c r="R40" s="15" t="s">
        <v>8</v>
      </c>
      <c r="S40" s="37"/>
      <c r="T40" s="97" t="s">
        <v>8</v>
      </c>
      <c r="U40" s="21" t="s">
        <v>30</v>
      </c>
    </row>
    <row r="41" spans="1:22" x14ac:dyDescent="0.25">
      <c r="A41" s="25">
        <v>1</v>
      </c>
      <c r="B41" s="25" t="s">
        <v>57</v>
      </c>
      <c r="C41" s="36"/>
      <c r="D41" s="25">
        <v>15.09</v>
      </c>
      <c r="E41" s="25">
        <v>1</v>
      </c>
      <c r="F41" s="25">
        <v>11</v>
      </c>
      <c r="G41" s="90"/>
      <c r="H41" s="25">
        <v>15.1</v>
      </c>
      <c r="I41" s="25">
        <v>2</v>
      </c>
      <c r="J41" s="25">
        <v>10</v>
      </c>
      <c r="K41" s="90"/>
      <c r="L41" s="25"/>
      <c r="M41" s="25"/>
      <c r="N41" s="25"/>
      <c r="O41" s="90"/>
      <c r="P41" s="25"/>
      <c r="Q41" s="25"/>
      <c r="R41" s="25"/>
      <c r="S41" s="88"/>
      <c r="T41" s="98">
        <f t="shared" ref="T41:T46" si="2">SUM(F41,J41,N41,R41)</f>
        <v>21</v>
      </c>
      <c r="U41" s="76"/>
    </row>
    <row r="42" spans="1:22" x14ac:dyDescent="0.25">
      <c r="A42" s="25">
        <v>2</v>
      </c>
      <c r="B42" s="25" t="s">
        <v>23</v>
      </c>
      <c r="C42" s="36"/>
      <c r="D42" s="25">
        <v>16.850000000000001</v>
      </c>
      <c r="E42" s="25">
        <v>2</v>
      </c>
      <c r="F42" s="25">
        <v>10</v>
      </c>
      <c r="G42" s="85"/>
      <c r="H42" s="25" t="s">
        <v>69</v>
      </c>
      <c r="I42" s="25"/>
      <c r="J42" s="25">
        <v>1</v>
      </c>
      <c r="K42" s="85"/>
      <c r="L42" s="25"/>
      <c r="M42" s="25"/>
      <c r="N42" s="25"/>
      <c r="O42" s="85"/>
      <c r="P42" s="25"/>
      <c r="Q42" s="25"/>
      <c r="R42" s="25"/>
      <c r="S42" s="88"/>
      <c r="T42" s="98">
        <f t="shared" si="2"/>
        <v>11</v>
      </c>
      <c r="U42" s="76"/>
    </row>
    <row r="43" spans="1:22" x14ac:dyDescent="0.25">
      <c r="A43" s="25">
        <v>3</v>
      </c>
      <c r="B43" s="25" t="s">
        <v>59</v>
      </c>
      <c r="C43" s="36"/>
      <c r="D43" s="25">
        <v>20.69</v>
      </c>
      <c r="E43" s="25">
        <v>3</v>
      </c>
      <c r="F43" s="25">
        <v>9</v>
      </c>
      <c r="G43" s="85"/>
      <c r="H43" s="25">
        <v>11.72</v>
      </c>
      <c r="I43" s="25">
        <v>1</v>
      </c>
      <c r="J43" s="25">
        <v>11</v>
      </c>
      <c r="K43" s="85"/>
      <c r="L43" s="28"/>
      <c r="M43" s="28"/>
      <c r="N43" s="28"/>
      <c r="O43" s="85"/>
      <c r="P43" s="28"/>
      <c r="Q43" s="28"/>
      <c r="R43" s="28"/>
      <c r="S43" s="88"/>
      <c r="T43" s="98">
        <f t="shared" si="2"/>
        <v>20</v>
      </c>
      <c r="U43" s="92"/>
    </row>
    <row r="44" spans="1:22" x14ac:dyDescent="0.25">
      <c r="A44" s="25">
        <v>4</v>
      </c>
      <c r="B44" s="80" t="s">
        <v>78</v>
      </c>
      <c r="C44" s="36"/>
      <c r="D44" s="25">
        <v>24.41</v>
      </c>
      <c r="E44" s="25">
        <v>4</v>
      </c>
      <c r="F44" s="25">
        <v>8</v>
      </c>
      <c r="G44" s="85"/>
      <c r="H44" s="25" t="s">
        <v>69</v>
      </c>
      <c r="I44" s="25"/>
      <c r="J44" s="25">
        <v>1</v>
      </c>
      <c r="K44" s="85"/>
      <c r="L44" s="28"/>
      <c r="M44" s="28"/>
      <c r="N44" s="28"/>
      <c r="O44" s="85"/>
      <c r="P44" s="28"/>
      <c r="Q44" s="28"/>
      <c r="R44" s="28"/>
      <c r="S44" s="88"/>
      <c r="T44" s="98">
        <f t="shared" si="2"/>
        <v>9</v>
      </c>
      <c r="U44" s="95"/>
    </row>
    <row r="45" spans="1:22" x14ac:dyDescent="0.25">
      <c r="A45" s="25">
        <v>5</v>
      </c>
      <c r="B45" s="25" t="s">
        <v>79</v>
      </c>
      <c r="C45" s="39"/>
      <c r="D45" s="143"/>
      <c r="E45" s="143"/>
      <c r="F45" s="143"/>
      <c r="G45" s="90"/>
      <c r="H45" s="143"/>
      <c r="I45" s="143"/>
      <c r="J45" s="143"/>
      <c r="K45" s="90"/>
      <c r="L45" s="25"/>
      <c r="M45" s="25"/>
      <c r="N45" s="25"/>
      <c r="O45" s="90"/>
      <c r="P45" s="25"/>
      <c r="Q45" s="25"/>
      <c r="R45" s="25"/>
      <c r="S45" s="91"/>
      <c r="T45" s="98">
        <f t="shared" si="2"/>
        <v>0</v>
      </c>
      <c r="U45" s="95"/>
    </row>
    <row r="46" spans="1:22" x14ac:dyDescent="0.25">
      <c r="A46" s="25">
        <v>6</v>
      </c>
      <c r="B46" s="25" t="s">
        <v>24</v>
      </c>
      <c r="C46" s="39"/>
      <c r="D46" s="143"/>
      <c r="E46" s="143"/>
      <c r="F46" s="143"/>
      <c r="G46" s="90"/>
      <c r="H46" s="143"/>
      <c r="I46" s="143"/>
      <c r="J46" s="143"/>
      <c r="K46" s="90"/>
      <c r="L46" s="25"/>
      <c r="M46" s="25"/>
      <c r="N46" s="25"/>
      <c r="O46" s="90"/>
      <c r="P46" s="25"/>
      <c r="Q46" s="25"/>
      <c r="R46" s="25"/>
      <c r="S46" s="91"/>
      <c r="T46" s="98">
        <f t="shared" si="2"/>
        <v>0</v>
      </c>
      <c r="U46" s="95"/>
    </row>
    <row r="47" spans="1:22" x14ac:dyDescent="0.25">
      <c r="A47" s="25">
        <v>7</v>
      </c>
      <c r="B47" s="25" t="s">
        <v>88</v>
      </c>
      <c r="C47" s="36"/>
      <c r="D47" s="146"/>
      <c r="E47" s="146"/>
      <c r="F47" s="146"/>
      <c r="G47" s="85"/>
      <c r="H47" s="146"/>
      <c r="I47" s="146"/>
      <c r="J47" s="146"/>
      <c r="K47" s="85"/>
      <c r="L47" s="28"/>
      <c r="M47" s="28"/>
      <c r="N47" s="28"/>
      <c r="O47" s="85"/>
      <c r="P47" s="28"/>
      <c r="Q47" s="28"/>
      <c r="R47" s="28"/>
      <c r="S47" s="44"/>
      <c r="T47" s="18">
        <f>SUM(F47,J47,N47,R47)</f>
        <v>0</v>
      </c>
      <c r="U47" s="100"/>
    </row>
    <row r="48" spans="1:22" ht="15.75" thickBot="1" x14ac:dyDescent="0.3">
      <c r="A48" s="25">
        <v>8</v>
      </c>
      <c r="B48" s="25"/>
      <c r="C48" s="25"/>
      <c r="D48" s="25"/>
      <c r="E48" s="25"/>
      <c r="F48" s="25"/>
      <c r="G48" s="90"/>
      <c r="H48" s="25"/>
      <c r="I48" s="25"/>
      <c r="J48" s="25"/>
      <c r="K48" s="90"/>
      <c r="L48" s="25"/>
      <c r="M48" s="25"/>
      <c r="N48" s="25"/>
      <c r="O48" s="90"/>
      <c r="P48" s="25"/>
      <c r="Q48" s="25"/>
      <c r="R48" s="25"/>
      <c r="S48" s="91"/>
      <c r="T48" s="70"/>
      <c r="U48" s="93"/>
    </row>
    <row r="49" spans="1:22" ht="16.5" thickBot="1" x14ac:dyDescent="0.3">
      <c r="A49" s="1"/>
      <c r="B49" s="1"/>
      <c r="C49" s="1"/>
      <c r="H49" s="10" t="s">
        <v>19</v>
      </c>
    </row>
    <row r="50" spans="1:22" ht="15.75" x14ac:dyDescent="0.25">
      <c r="C50" s="41"/>
      <c r="D50" s="16"/>
      <c r="E50" s="16" t="s">
        <v>2</v>
      </c>
      <c r="F50" s="16"/>
      <c r="G50" s="43"/>
      <c r="H50" s="16"/>
      <c r="I50" s="16" t="s">
        <v>3</v>
      </c>
      <c r="J50" s="16"/>
      <c r="K50" s="43"/>
      <c r="L50" s="16"/>
      <c r="M50" s="16" t="s">
        <v>4</v>
      </c>
      <c r="N50" s="16"/>
      <c r="O50" s="43"/>
      <c r="P50" s="16"/>
      <c r="Q50" s="16" t="s">
        <v>5</v>
      </c>
      <c r="R50" s="16"/>
      <c r="S50" s="43"/>
      <c r="T50" s="96" t="s">
        <v>28</v>
      </c>
      <c r="U50" s="20" t="s">
        <v>29</v>
      </c>
    </row>
    <row r="51" spans="1:22" ht="16.5" thickBot="1" x14ac:dyDescent="0.3">
      <c r="A51" s="15" t="s">
        <v>0</v>
      </c>
      <c r="B51" s="15" t="s">
        <v>1</v>
      </c>
      <c r="C51" s="37"/>
      <c r="D51" s="15" t="s">
        <v>6</v>
      </c>
      <c r="E51" s="15" t="s">
        <v>7</v>
      </c>
      <c r="F51" s="15" t="s">
        <v>8</v>
      </c>
      <c r="G51" s="37"/>
      <c r="H51" s="15" t="s">
        <v>6</v>
      </c>
      <c r="I51" s="15" t="s">
        <v>7</v>
      </c>
      <c r="J51" s="15" t="s">
        <v>8</v>
      </c>
      <c r="K51" s="37"/>
      <c r="L51" s="15" t="s">
        <v>6</v>
      </c>
      <c r="M51" s="15" t="s">
        <v>7</v>
      </c>
      <c r="N51" s="15" t="s">
        <v>8</v>
      </c>
      <c r="O51" s="37"/>
      <c r="P51" s="15" t="s">
        <v>6</v>
      </c>
      <c r="Q51" s="15" t="s">
        <v>7</v>
      </c>
      <c r="R51" s="15" t="s">
        <v>8</v>
      </c>
      <c r="S51" s="37"/>
      <c r="T51" s="97" t="s">
        <v>8</v>
      </c>
      <c r="U51" s="21" t="s">
        <v>30</v>
      </c>
    </row>
    <row r="52" spans="1:22" x14ac:dyDescent="0.25">
      <c r="A52" s="25">
        <v>1</v>
      </c>
      <c r="B52" s="25" t="s">
        <v>57</v>
      </c>
      <c r="C52" s="36"/>
      <c r="D52" s="143"/>
      <c r="E52" s="143"/>
      <c r="F52" s="143"/>
      <c r="G52" s="85"/>
      <c r="H52" s="143"/>
      <c r="I52" s="143"/>
      <c r="J52" s="143"/>
      <c r="K52" s="85"/>
      <c r="L52" s="25"/>
      <c r="M52" s="25"/>
      <c r="N52" s="25"/>
      <c r="O52" s="85"/>
      <c r="P52" s="25"/>
      <c r="Q52" s="25"/>
      <c r="R52" s="25"/>
      <c r="S52" s="44"/>
      <c r="T52" s="98">
        <f t="shared" ref="T52:T57" si="3">SUM(F52,J52,N52,R52)</f>
        <v>0</v>
      </c>
      <c r="U52" s="100"/>
    </row>
    <row r="53" spans="1:22" x14ac:dyDescent="0.25">
      <c r="A53" s="25">
        <v>2</v>
      </c>
      <c r="B53" s="25" t="s">
        <v>23</v>
      </c>
      <c r="C53" s="36"/>
      <c r="D53" s="25">
        <v>3.87</v>
      </c>
      <c r="E53" s="25">
        <v>1</v>
      </c>
      <c r="F53" s="25">
        <v>11</v>
      </c>
      <c r="G53" s="85"/>
      <c r="H53" s="25" t="s">
        <v>69</v>
      </c>
      <c r="I53" s="25"/>
      <c r="J53" s="25">
        <v>1</v>
      </c>
      <c r="K53" s="85"/>
      <c r="L53" s="25"/>
      <c r="M53" s="25"/>
      <c r="N53" s="25"/>
      <c r="O53" s="90"/>
      <c r="P53" s="25"/>
      <c r="Q53" s="25"/>
      <c r="R53" s="25"/>
      <c r="S53" s="44"/>
      <c r="T53" s="98">
        <f t="shared" si="3"/>
        <v>12</v>
      </c>
      <c r="U53" s="100"/>
    </row>
    <row r="54" spans="1:22" s="2" customFormat="1" x14ac:dyDescent="0.25">
      <c r="A54" s="25">
        <v>3</v>
      </c>
      <c r="B54" s="25" t="s">
        <v>59</v>
      </c>
      <c r="C54" s="39"/>
      <c r="D54" s="143"/>
      <c r="E54" s="143"/>
      <c r="F54" s="143"/>
      <c r="G54" s="90"/>
      <c r="H54" s="143"/>
      <c r="I54" s="143"/>
      <c r="J54" s="143"/>
      <c r="K54" s="90"/>
      <c r="L54" s="25"/>
      <c r="M54" s="25"/>
      <c r="N54" s="25"/>
      <c r="O54" s="90"/>
      <c r="P54" s="25"/>
      <c r="Q54" s="25"/>
      <c r="R54" s="25"/>
      <c r="S54" s="64"/>
      <c r="T54" s="98">
        <f t="shared" si="3"/>
        <v>0</v>
      </c>
      <c r="U54" s="100"/>
      <c r="V54" s="122"/>
    </row>
    <row r="55" spans="1:22" x14ac:dyDescent="0.25">
      <c r="A55" s="25">
        <v>4</v>
      </c>
      <c r="B55" s="80" t="s">
        <v>78</v>
      </c>
      <c r="C55" s="85"/>
      <c r="D55" s="146"/>
      <c r="E55" s="146"/>
      <c r="F55" s="146"/>
      <c r="G55" s="85"/>
      <c r="H55" s="146"/>
      <c r="I55" s="146"/>
      <c r="J55" s="146"/>
      <c r="K55" s="85"/>
      <c r="L55" s="28"/>
      <c r="M55" s="28"/>
      <c r="N55" s="28"/>
      <c r="O55" s="85"/>
      <c r="P55" s="28"/>
      <c r="Q55" s="28"/>
      <c r="R55" s="28"/>
      <c r="S55" s="88"/>
      <c r="T55" s="98">
        <f t="shared" si="3"/>
        <v>0</v>
      </c>
      <c r="U55" s="100"/>
    </row>
    <row r="56" spans="1:22" x14ac:dyDescent="0.25">
      <c r="A56" s="25">
        <v>5</v>
      </c>
      <c r="B56" s="25" t="s">
        <v>79</v>
      </c>
      <c r="C56" s="39"/>
      <c r="D56" s="143"/>
      <c r="E56" s="143"/>
      <c r="F56" s="143"/>
      <c r="G56" s="90"/>
      <c r="H56" s="143"/>
      <c r="I56" s="143"/>
      <c r="J56" s="143"/>
      <c r="K56" s="90"/>
      <c r="L56" s="25"/>
      <c r="M56" s="25"/>
      <c r="N56" s="25"/>
      <c r="O56" s="90"/>
      <c r="P56" s="25"/>
      <c r="Q56" s="25"/>
      <c r="R56" s="25"/>
      <c r="S56" s="64"/>
      <c r="T56" s="98">
        <f t="shared" si="3"/>
        <v>0</v>
      </c>
      <c r="U56" s="100"/>
    </row>
    <row r="57" spans="1:22" x14ac:dyDescent="0.25">
      <c r="A57" s="25">
        <v>6</v>
      </c>
      <c r="B57" s="25" t="s">
        <v>24</v>
      </c>
      <c r="C57" s="39"/>
      <c r="D57" s="25" t="s">
        <v>69</v>
      </c>
      <c r="E57" s="25"/>
      <c r="F57" s="25">
        <v>1</v>
      </c>
      <c r="G57" s="90"/>
      <c r="H57" s="25">
        <v>4.66</v>
      </c>
      <c r="I57" s="25">
        <v>1</v>
      </c>
      <c r="J57" s="25">
        <v>11</v>
      </c>
      <c r="K57" s="90"/>
      <c r="L57" s="25"/>
      <c r="M57" s="25"/>
      <c r="N57" s="25"/>
      <c r="O57" s="90"/>
      <c r="P57" s="25"/>
      <c r="Q57" s="25"/>
      <c r="R57" s="25"/>
      <c r="S57" s="64"/>
      <c r="T57" s="98">
        <f t="shared" si="3"/>
        <v>12</v>
      </c>
      <c r="U57" s="100"/>
    </row>
    <row r="58" spans="1:22" x14ac:dyDescent="0.25">
      <c r="A58" s="25">
        <v>7</v>
      </c>
      <c r="B58" s="25" t="s">
        <v>88</v>
      </c>
      <c r="C58" s="36"/>
      <c r="D58" s="146"/>
      <c r="E58" s="146"/>
      <c r="F58" s="146"/>
      <c r="G58" s="85"/>
      <c r="H58" s="162" t="s">
        <v>69</v>
      </c>
      <c r="I58" s="162"/>
      <c r="J58" s="162">
        <v>1</v>
      </c>
      <c r="K58" s="85"/>
      <c r="L58" s="28"/>
      <c r="M58" s="28"/>
      <c r="N58" s="28"/>
      <c r="O58" s="85"/>
      <c r="P58" s="28"/>
      <c r="Q58" s="28"/>
      <c r="R58" s="28"/>
      <c r="S58" s="44"/>
      <c r="T58" s="18">
        <f>SUM(F58,J58,N58,R58)</f>
        <v>1</v>
      </c>
      <c r="U58" s="100"/>
    </row>
    <row r="59" spans="1:22" ht="15.75" thickBot="1" x14ac:dyDescent="0.3">
      <c r="A59" s="25">
        <v>8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82"/>
      <c r="T59" s="70"/>
      <c r="U59" s="101"/>
    </row>
    <row r="60" spans="1:22" ht="16.5" thickBot="1" x14ac:dyDescent="0.3">
      <c r="A60" s="1"/>
      <c r="B60" s="1"/>
      <c r="C60" s="1"/>
      <c r="D60" s="1"/>
      <c r="E60" s="1"/>
      <c r="F60" s="1"/>
      <c r="G60" s="1"/>
      <c r="H60" s="8" t="s">
        <v>20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2" ht="15.75" x14ac:dyDescent="0.25">
      <c r="C61" s="41"/>
      <c r="D61" s="16"/>
      <c r="E61" s="16" t="s">
        <v>2</v>
      </c>
      <c r="F61" s="16"/>
      <c r="G61" s="43"/>
      <c r="H61" s="16"/>
      <c r="I61" s="16" t="s">
        <v>3</v>
      </c>
      <c r="J61" s="16"/>
      <c r="K61" s="43"/>
      <c r="L61" s="16"/>
      <c r="M61" s="16" t="s">
        <v>4</v>
      </c>
      <c r="N61" s="16"/>
      <c r="O61" s="43"/>
      <c r="P61" s="16"/>
      <c r="Q61" s="16" t="s">
        <v>5</v>
      </c>
      <c r="R61" s="16"/>
      <c r="S61" s="43"/>
      <c r="T61" s="96" t="s">
        <v>28</v>
      </c>
      <c r="U61" s="20" t="s">
        <v>29</v>
      </c>
    </row>
    <row r="62" spans="1:22" ht="16.5" thickBot="1" x14ac:dyDescent="0.3">
      <c r="A62" s="15" t="s">
        <v>0</v>
      </c>
      <c r="B62" s="15" t="s">
        <v>1</v>
      </c>
      <c r="C62" s="37"/>
      <c r="D62" s="15" t="s">
        <v>6</v>
      </c>
      <c r="E62" s="15" t="s">
        <v>7</v>
      </c>
      <c r="F62" s="15" t="s">
        <v>8</v>
      </c>
      <c r="G62" s="37"/>
      <c r="H62" s="15" t="s">
        <v>6</v>
      </c>
      <c r="I62" s="15" t="s">
        <v>7</v>
      </c>
      <c r="J62" s="15" t="s">
        <v>8</v>
      </c>
      <c r="K62" s="37"/>
      <c r="L62" s="15" t="s">
        <v>6</v>
      </c>
      <c r="M62" s="15" t="s">
        <v>7</v>
      </c>
      <c r="N62" s="15" t="s">
        <v>8</v>
      </c>
      <c r="O62" s="37"/>
      <c r="P62" s="15" t="s">
        <v>6</v>
      </c>
      <c r="Q62" s="15" t="s">
        <v>7</v>
      </c>
      <c r="R62" s="15" t="s">
        <v>8</v>
      </c>
      <c r="S62" s="37"/>
      <c r="T62" s="97" t="s">
        <v>8</v>
      </c>
      <c r="U62" s="21" t="s">
        <v>30</v>
      </c>
    </row>
    <row r="63" spans="1:22" x14ac:dyDescent="0.25">
      <c r="A63" s="25">
        <v>1</v>
      </c>
      <c r="B63" s="25" t="s">
        <v>50</v>
      </c>
      <c r="C63" s="36"/>
      <c r="D63" s="25" t="s">
        <v>69</v>
      </c>
      <c r="E63" s="25"/>
      <c r="F63" s="25">
        <v>1</v>
      </c>
      <c r="G63" s="85"/>
      <c r="H63" s="25" t="s">
        <v>69</v>
      </c>
      <c r="I63" s="25"/>
      <c r="J63" s="25">
        <v>1</v>
      </c>
      <c r="K63" s="85"/>
      <c r="L63" s="25"/>
      <c r="M63" s="25"/>
      <c r="N63" s="25"/>
      <c r="O63" s="85"/>
      <c r="P63" s="25"/>
      <c r="Q63" s="25"/>
      <c r="R63" s="25"/>
      <c r="S63" s="44"/>
      <c r="T63" s="98">
        <f>SUM(F63,J63,N63,R63)</f>
        <v>2</v>
      </c>
      <c r="U63" s="100"/>
    </row>
    <row r="64" spans="1:22" x14ac:dyDescent="0.25">
      <c r="A64" s="25">
        <v>2</v>
      </c>
      <c r="B64" s="25" t="s">
        <v>80</v>
      </c>
      <c r="C64" s="36"/>
      <c r="D64" s="25">
        <v>3.97</v>
      </c>
      <c r="E64" s="25">
        <v>1</v>
      </c>
      <c r="F64" s="25">
        <v>11</v>
      </c>
      <c r="G64" s="85"/>
      <c r="H64" s="25">
        <v>5.97</v>
      </c>
      <c r="I64" s="25">
        <v>2</v>
      </c>
      <c r="J64" s="25">
        <v>10</v>
      </c>
      <c r="K64" s="85"/>
      <c r="L64" s="25"/>
      <c r="M64" s="25"/>
      <c r="N64" s="25"/>
      <c r="O64" s="85"/>
      <c r="P64" s="25"/>
      <c r="Q64" s="25"/>
      <c r="R64" s="25"/>
      <c r="S64" s="44"/>
      <c r="T64" s="98">
        <f>SUM(F64,J64,N64,R64)</f>
        <v>21</v>
      </c>
      <c r="U64" s="100"/>
    </row>
    <row r="65" spans="1:22" x14ac:dyDescent="0.25">
      <c r="A65" s="25">
        <v>3</v>
      </c>
      <c r="B65" s="25" t="s">
        <v>60</v>
      </c>
      <c r="C65" s="36"/>
      <c r="D65" s="25">
        <v>4.28</v>
      </c>
      <c r="E65" s="25">
        <v>3</v>
      </c>
      <c r="F65" s="25">
        <v>9</v>
      </c>
      <c r="G65" s="85"/>
      <c r="H65" s="25">
        <v>3.94</v>
      </c>
      <c r="I65" s="25">
        <v>1</v>
      </c>
      <c r="J65" s="25">
        <v>11</v>
      </c>
      <c r="K65" s="85"/>
      <c r="L65" s="25"/>
      <c r="M65" s="25"/>
      <c r="N65" s="25"/>
      <c r="O65" s="85"/>
      <c r="P65" s="25"/>
      <c r="Q65" s="25"/>
      <c r="R65" s="25"/>
      <c r="S65" s="44"/>
      <c r="T65" s="98">
        <f>SUM(F65,J65,N65,R65)</f>
        <v>20</v>
      </c>
      <c r="U65" s="100"/>
    </row>
    <row r="66" spans="1:22" s="2" customFormat="1" x14ac:dyDescent="0.25">
      <c r="A66" s="25">
        <v>4</v>
      </c>
      <c r="B66" s="25" t="s">
        <v>62</v>
      </c>
      <c r="C66" s="39"/>
      <c r="D66" s="25">
        <v>12.4</v>
      </c>
      <c r="E66" s="25">
        <v>4</v>
      </c>
      <c r="F66" s="25">
        <v>8</v>
      </c>
      <c r="G66" s="90"/>
      <c r="H66" s="143"/>
      <c r="I66" s="143"/>
      <c r="J66" s="143"/>
      <c r="K66" s="90"/>
      <c r="L66" s="25"/>
      <c r="M66" s="25"/>
      <c r="N66" s="25"/>
      <c r="O66" s="90"/>
      <c r="P66" s="25"/>
      <c r="Q66" s="25"/>
      <c r="R66" s="25"/>
      <c r="S66" s="64"/>
      <c r="T66" s="98">
        <f>SUM(F66,J66,N66,R66)</f>
        <v>8</v>
      </c>
      <c r="U66" s="100"/>
      <c r="V66" s="122"/>
    </row>
    <row r="67" spans="1:22" x14ac:dyDescent="0.25">
      <c r="A67" s="25">
        <v>5</v>
      </c>
      <c r="B67" s="25" t="s">
        <v>61</v>
      </c>
      <c r="C67" s="39"/>
      <c r="D67" s="25">
        <v>4.22</v>
      </c>
      <c r="E67" s="25">
        <v>2</v>
      </c>
      <c r="F67" s="25">
        <v>10</v>
      </c>
      <c r="G67" s="90"/>
      <c r="H67" s="25">
        <v>6.25</v>
      </c>
      <c r="I67" s="25">
        <v>3</v>
      </c>
      <c r="J67" s="25">
        <v>9</v>
      </c>
      <c r="K67" s="90"/>
      <c r="L67" s="25"/>
      <c r="M67" s="25"/>
      <c r="N67" s="25"/>
      <c r="O67" s="90"/>
      <c r="P67" s="25"/>
      <c r="Q67" s="25"/>
      <c r="R67" s="25"/>
      <c r="S67" s="64"/>
      <c r="T67" s="98">
        <f>SUM(F67,J67,N67,R67)</f>
        <v>19</v>
      </c>
      <c r="U67" s="100"/>
    </row>
    <row r="68" spans="1:22" x14ac:dyDescent="0.25">
      <c r="A68" s="25">
        <v>6</v>
      </c>
      <c r="B68" s="25" t="s">
        <v>63</v>
      </c>
      <c r="C68" s="39"/>
      <c r="D68" s="143"/>
      <c r="E68" s="143"/>
      <c r="F68" s="143"/>
      <c r="G68" s="90"/>
      <c r="H68" s="25">
        <v>9.0399999999999991</v>
      </c>
      <c r="I68" s="25">
        <v>4</v>
      </c>
      <c r="J68" s="25">
        <v>8</v>
      </c>
      <c r="K68" s="90"/>
      <c r="L68" s="25"/>
      <c r="M68" s="25"/>
      <c r="N68" s="25"/>
      <c r="O68" s="90"/>
      <c r="P68" s="25"/>
      <c r="Q68" s="25"/>
      <c r="R68" s="25"/>
      <c r="S68" s="64"/>
      <c r="T68" s="98">
        <f>SUM(J68,N68,R68)</f>
        <v>8</v>
      </c>
      <c r="U68" s="100"/>
    </row>
    <row r="69" spans="1:22" ht="15.75" thickBot="1" x14ac:dyDescent="0.3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82"/>
      <c r="T69" s="70"/>
      <c r="U69" s="101"/>
    </row>
    <row r="70" spans="1:22" ht="16.5" thickBot="1" x14ac:dyDescent="0.3">
      <c r="A70" s="1"/>
      <c r="B70" s="1"/>
      <c r="C70" s="1"/>
      <c r="D70" s="1"/>
      <c r="E70" s="1"/>
      <c r="F70" s="1"/>
      <c r="G70" s="1"/>
      <c r="H70" s="8" t="s">
        <v>21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22" ht="15.75" x14ac:dyDescent="0.25">
      <c r="C71" s="41"/>
      <c r="D71" s="16"/>
      <c r="E71" s="16" t="s">
        <v>2</v>
      </c>
      <c r="F71" s="16"/>
      <c r="G71" s="43"/>
      <c r="H71" s="16"/>
      <c r="I71" s="16" t="s">
        <v>3</v>
      </c>
      <c r="J71" s="16"/>
      <c r="K71" s="43"/>
      <c r="L71" s="16"/>
      <c r="M71" s="16" t="s">
        <v>4</v>
      </c>
      <c r="N71" s="16"/>
      <c r="O71" s="43"/>
      <c r="P71" s="16"/>
      <c r="Q71" s="16" t="s">
        <v>5</v>
      </c>
      <c r="R71" s="16"/>
      <c r="S71" s="43"/>
      <c r="T71" s="96" t="s">
        <v>28</v>
      </c>
      <c r="U71" s="20" t="s">
        <v>29</v>
      </c>
    </row>
    <row r="72" spans="1:22" ht="16.5" thickBot="1" x14ac:dyDescent="0.3">
      <c r="A72" s="15" t="s">
        <v>0</v>
      </c>
      <c r="B72" s="15" t="s">
        <v>1</v>
      </c>
      <c r="C72" s="37"/>
      <c r="D72" s="15" t="s">
        <v>6</v>
      </c>
      <c r="E72" s="15" t="s">
        <v>7</v>
      </c>
      <c r="F72" s="15" t="s">
        <v>8</v>
      </c>
      <c r="G72" s="37"/>
      <c r="H72" s="15" t="s">
        <v>6</v>
      </c>
      <c r="I72" s="15" t="s">
        <v>7</v>
      </c>
      <c r="J72" s="15" t="s">
        <v>8</v>
      </c>
      <c r="K72" s="37"/>
      <c r="L72" s="15" t="s">
        <v>6</v>
      </c>
      <c r="M72" s="15" t="s">
        <v>7</v>
      </c>
      <c r="N72" s="15" t="s">
        <v>8</v>
      </c>
      <c r="O72" s="37"/>
      <c r="P72" s="15" t="s">
        <v>6</v>
      </c>
      <c r="Q72" s="15" t="s">
        <v>7</v>
      </c>
      <c r="R72" s="15" t="s">
        <v>8</v>
      </c>
      <c r="S72" s="37"/>
      <c r="T72" s="97" t="s">
        <v>8</v>
      </c>
      <c r="U72" s="21" t="s">
        <v>30</v>
      </c>
    </row>
    <row r="73" spans="1:22" x14ac:dyDescent="0.25">
      <c r="A73" s="25">
        <v>1</v>
      </c>
      <c r="B73" s="25" t="s">
        <v>50</v>
      </c>
      <c r="C73" s="36"/>
      <c r="D73" s="25" t="s">
        <v>69</v>
      </c>
      <c r="E73" s="25"/>
      <c r="F73" s="25">
        <v>1</v>
      </c>
      <c r="G73" s="85"/>
      <c r="H73" s="25">
        <v>35.369999999999997</v>
      </c>
      <c r="I73" s="25">
        <v>2</v>
      </c>
      <c r="J73" s="25">
        <v>10</v>
      </c>
      <c r="K73" s="85"/>
      <c r="L73" s="25"/>
      <c r="M73" s="25"/>
      <c r="N73" s="25"/>
      <c r="O73" s="85"/>
      <c r="P73" s="25"/>
      <c r="Q73" s="25"/>
      <c r="R73" s="25"/>
      <c r="S73" s="44"/>
      <c r="T73" s="98">
        <f>SUM(F73,J73,N73,R73)</f>
        <v>11</v>
      </c>
      <c r="U73" s="100"/>
    </row>
    <row r="74" spans="1:22" x14ac:dyDescent="0.25">
      <c r="A74" s="25">
        <v>2</v>
      </c>
      <c r="B74" s="25" t="s">
        <v>80</v>
      </c>
      <c r="C74" s="36"/>
      <c r="D74" s="25" t="s">
        <v>69</v>
      </c>
      <c r="E74" s="25"/>
      <c r="F74" s="25">
        <v>1</v>
      </c>
      <c r="G74" s="85"/>
      <c r="H74" s="25" t="s">
        <v>69</v>
      </c>
      <c r="I74" s="25"/>
      <c r="J74" s="25">
        <v>1</v>
      </c>
      <c r="K74" s="85"/>
      <c r="L74" s="25"/>
      <c r="M74" s="25"/>
      <c r="N74" s="25"/>
      <c r="O74" s="85"/>
      <c r="P74" s="25"/>
      <c r="Q74" s="25"/>
      <c r="R74" s="25"/>
      <c r="S74" s="44"/>
      <c r="T74" s="98">
        <f>SUM(F74,J74,N74,R74)</f>
        <v>2</v>
      </c>
      <c r="U74" s="100"/>
    </row>
    <row r="75" spans="1:22" x14ac:dyDescent="0.25">
      <c r="A75" s="25">
        <v>3</v>
      </c>
      <c r="B75" s="25" t="s">
        <v>60</v>
      </c>
      <c r="C75" s="36"/>
      <c r="D75" s="25" t="s">
        <v>69</v>
      </c>
      <c r="E75" s="25"/>
      <c r="F75" s="25">
        <v>1</v>
      </c>
      <c r="G75" s="85"/>
      <c r="H75" s="25" t="s">
        <v>69</v>
      </c>
      <c r="I75" s="25"/>
      <c r="J75" s="25">
        <v>1</v>
      </c>
      <c r="K75" s="85"/>
      <c r="L75" s="25"/>
      <c r="M75" s="25"/>
      <c r="N75" s="25"/>
      <c r="O75" s="85"/>
      <c r="P75" s="25"/>
      <c r="Q75" s="25"/>
      <c r="R75" s="25"/>
      <c r="S75" s="44"/>
      <c r="T75" s="98">
        <f>SUM(F75,J75,N75,R75)</f>
        <v>2</v>
      </c>
      <c r="U75" s="100"/>
    </row>
    <row r="76" spans="1:22" s="2" customFormat="1" x14ac:dyDescent="0.25">
      <c r="A76" s="25">
        <v>4</v>
      </c>
      <c r="B76" s="25" t="s">
        <v>62</v>
      </c>
      <c r="C76" s="39"/>
      <c r="D76" s="25">
        <v>14.87</v>
      </c>
      <c r="E76" s="25">
        <v>1</v>
      </c>
      <c r="F76" s="25">
        <v>11</v>
      </c>
      <c r="G76" s="90"/>
      <c r="H76" s="143"/>
      <c r="I76" s="143"/>
      <c r="J76" s="143"/>
      <c r="K76" s="90"/>
      <c r="L76" s="25"/>
      <c r="M76" s="25"/>
      <c r="N76" s="25"/>
      <c r="O76" s="90"/>
      <c r="P76" s="25"/>
      <c r="Q76" s="25"/>
      <c r="R76" s="25"/>
      <c r="S76" s="64"/>
      <c r="T76" s="98">
        <f>SUM(F76,J76,N76,R76)</f>
        <v>11</v>
      </c>
      <c r="U76" s="100"/>
      <c r="V76" s="122"/>
    </row>
    <row r="77" spans="1:22" s="2" customFormat="1" x14ac:dyDescent="0.25">
      <c r="A77" s="25">
        <v>5</v>
      </c>
      <c r="B77" s="25" t="s">
        <v>61</v>
      </c>
      <c r="C77" s="39"/>
      <c r="D77" s="25" t="s">
        <v>69</v>
      </c>
      <c r="E77" s="25"/>
      <c r="F77" s="25">
        <v>1</v>
      </c>
      <c r="G77" s="90"/>
      <c r="H77" s="25">
        <v>13.47</v>
      </c>
      <c r="I77" s="25">
        <v>1</v>
      </c>
      <c r="J77" s="25">
        <v>11</v>
      </c>
      <c r="K77" s="90"/>
      <c r="L77" s="25"/>
      <c r="M77" s="25"/>
      <c r="N77" s="25"/>
      <c r="O77" s="90"/>
      <c r="P77" s="25"/>
      <c r="Q77" s="25"/>
      <c r="R77" s="25"/>
      <c r="S77" s="64"/>
      <c r="T77" s="98">
        <f>SUM(F77,J77,N77,R77)</f>
        <v>12</v>
      </c>
      <c r="U77" s="100"/>
      <c r="V77" s="122"/>
    </row>
    <row r="78" spans="1:22" s="2" customFormat="1" ht="15.75" thickBot="1" x14ac:dyDescent="0.3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82"/>
      <c r="T78" s="70"/>
      <c r="U78" s="19"/>
      <c r="V78" s="122"/>
    </row>
    <row r="79" spans="1:22" ht="16.5" thickBot="1" x14ac:dyDescent="0.3">
      <c r="A79" s="1"/>
      <c r="B79" s="1"/>
      <c r="C79" s="1"/>
      <c r="D79" s="1"/>
      <c r="E79" s="1"/>
      <c r="F79" s="1"/>
      <c r="G79" s="1"/>
      <c r="H79" s="8" t="s">
        <v>22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2" ht="15.75" x14ac:dyDescent="0.25">
      <c r="C80" s="41"/>
      <c r="D80" s="16"/>
      <c r="E80" s="16" t="s">
        <v>2</v>
      </c>
      <c r="F80" s="16"/>
      <c r="G80" s="43"/>
      <c r="H80" s="16"/>
      <c r="I80" s="16" t="s">
        <v>3</v>
      </c>
      <c r="J80" s="16"/>
      <c r="K80" s="43"/>
      <c r="L80" s="16"/>
      <c r="M80" s="16" t="s">
        <v>4</v>
      </c>
      <c r="N80" s="16"/>
      <c r="O80" s="43"/>
      <c r="P80" s="16"/>
      <c r="Q80" s="16" t="s">
        <v>5</v>
      </c>
      <c r="R80" s="16"/>
      <c r="S80" s="43"/>
      <c r="T80" s="96" t="s">
        <v>28</v>
      </c>
      <c r="U80" s="20" t="s">
        <v>29</v>
      </c>
    </row>
    <row r="81" spans="1:22" ht="16.5" thickBot="1" x14ac:dyDescent="0.3">
      <c r="A81" s="15" t="s">
        <v>0</v>
      </c>
      <c r="B81" s="15" t="s">
        <v>1</v>
      </c>
      <c r="C81" s="37"/>
      <c r="D81" s="15" t="s">
        <v>6</v>
      </c>
      <c r="E81" s="15" t="s">
        <v>7</v>
      </c>
      <c r="F81" s="15" t="s">
        <v>8</v>
      </c>
      <c r="G81" s="37"/>
      <c r="H81" s="15" t="s">
        <v>6</v>
      </c>
      <c r="I81" s="15" t="s">
        <v>7</v>
      </c>
      <c r="J81" s="15" t="s">
        <v>8</v>
      </c>
      <c r="K81" s="37"/>
      <c r="L81" s="15" t="s">
        <v>6</v>
      </c>
      <c r="M81" s="15" t="s">
        <v>7</v>
      </c>
      <c r="N81" s="15" t="s">
        <v>8</v>
      </c>
      <c r="O81" s="37"/>
      <c r="P81" s="15" t="s">
        <v>6</v>
      </c>
      <c r="Q81" s="15" t="s">
        <v>7</v>
      </c>
      <c r="R81" s="15" t="s">
        <v>8</v>
      </c>
      <c r="S81" s="37"/>
      <c r="T81" s="97" t="s">
        <v>8</v>
      </c>
      <c r="U81" s="21" t="s">
        <v>30</v>
      </c>
    </row>
    <row r="82" spans="1:22" x14ac:dyDescent="0.25">
      <c r="A82" s="25">
        <v>1</v>
      </c>
      <c r="B82" s="25" t="s">
        <v>50</v>
      </c>
      <c r="C82" s="36"/>
      <c r="D82" s="25">
        <v>10.78</v>
      </c>
      <c r="E82" s="25">
        <v>1</v>
      </c>
      <c r="F82" s="25">
        <v>11</v>
      </c>
      <c r="G82" s="85"/>
      <c r="H82" s="25" t="s">
        <v>69</v>
      </c>
      <c r="I82" s="25"/>
      <c r="J82" s="25">
        <v>1</v>
      </c>
      <c r="K82" s="85"/>
      <c r="L82" s="25"/>
      <c r="M82" s="25"/>
      <c r="N82" s="25"/>
      <c r="O82" s="85"/>
      <c r="P82" s="25"/>
      <c r="Q82" s="25"/>
      <c r="R82" s="25"/>
      <c r="S82" s="44"/>
      <c r="T82" s="98">
        <f>SUM(F82,J82,N82,R82)</f>
        <v>12</v>
      </c>
      <c r="U82" s="76"/>
    </row>
    <row r="83" spans="1:22" x14ac:dyDescent="0.25">
      <c r="A83" s="25">
        <v>2</v>
      </c>
      <c r="B83" s="25" t="s">
        <v>80</v>
      </c>
      <c r="C83" s="36"/>
      <c r="D83" s="25" t="s">
        <v>69</v>
      </c>
      <c r="E83" s="25"/>
      <c r="F83" s="25">
        <v>1</v>
      </c>
      <c r="G83" s="85"/>
      <c r="H83" s="25" t="s">
        <v>69</v>
      </c>
      <c r="I83" s="25"/>
      <c r="J83" s="25">
        <v>1</v>
      </c>
      <c r="K83" s="85"/>
      <c r="L83" s="25"/>
      <c r="M83" s="25"/>
      <c r="N83" s="25"/>
      <c r="O83" s="85"/>
      <c r="P83" s="25"/>
      <c r="Q83" s="25"/>
      <c r="R83" s="25"/>
      <c r="S83" s="44"/>
      <c r="T83" s="98">
        <f>SUM(F83,J83,N83,R83)</f>
        <v>2</v>
      </c>
      <c r="U83" s="76"/>
    </row>
    <row r="84" spans="1:22" x14ac:dyDescent="0.25">
      <c r="A84" s="25">
        <v>3</v>
      </c>
      <c r="B84" s="25" t="s">
        <v>60</v>
      </c>
      <c r="C84" s="36"/>
      <c r="D84" s="25">
        <v>14.75</v>
      </c>
      <c r="E84" s="25">
        <v>3</v>
      </c>
      <c r="F84" s="25">
        <v>9</v>
      </c>
      <c r="G84" s="85"/>
      <c r="H84" s="25">
        <v>22.28</v>
      </c>
      <c r="I84" s="25">
        <v>1</v>
      </c>
      <c r="J84" s="25">
        <v>11</v>
      </c>
      <c r="K84" s="85"/>
      <c r="L84" s="25"/>
      <c r="M84" s="25"/>
      <c r="N84" s="25"/>
      <c r="O84" s="85"/>
      <c r="P84" s="25"/>
      <c r="Q84" s="25"/>
      <c r="R84" s="25"/>
      <c r="S84" s="44"/>
      <c r="T84" s="98">
        <f>SUM(F84,J84,N84,R84)</f>
        <v>20</v>
      </c>
      <c r="U84" s="76"/>
    </row>
    <row r="85" spans="1:22" s="2" customFormat="1" x14ac:dyDescent="0.25">
      <c r="A85" s="25">
        <v>4</v>
      </c>
      <c r="B85" s="25" t="s">
        <v>62</v>
      </c>
      <c r="C85" s="39"/>
      <c r="D85" s="25">
        <v>16.63</v>
      </c>
      <c r="E85" s="25">
        <v>4</v>
      </c>
      <c r="F85" s="25">
        <v>8</v>
      </c>
      <c r="G85" s="90"/>
      <c r="H85" s="143"/>
      <c r="I85" s="143"/>
      <c r="J85" s="143"/>
      <c r="K85" s="90"/>
      <c r="L85" s="25"/>
      <c r="M85" s="25"/>
      <c r="N85" s="25"/>
      <c r="O85" s="90"/>
      <c r="P85" s="25"/>
      <c r="Q85" s="25"/>
      <c r="R85" s="25"/>
      <c r="S85" s="64"/>
      <c r="T85" s="98">
        <f>SUM(F85,J85,N85,R85)</f>
        <v>8</v>
      </c>
      <c r="U85" s="76"/>
      <c r="V85" s="122"/>
    </row>
    <row r="86" spans="1:22" s="2" customFormat="1" ht="15.75" thickBot="1" x14ac:dyDescent="0.3">
      <c r="A86" s="25">
        <v>5</v>
      </c>
      <c r="B86" s="25" t="s">
        <v>61</v>
      </c>
      <c r="C86" s="39"/>
      <c r="D86" s="25">
        <v>24</v>
      </c>
      <c r="E86" s="25">
        <v>5</v>
      </c>
      <c r="F86" s="25">
        <v>8</v>
      </c>
      <c r="G86" s="90"/>
      <c r="H86" s="25" t="s">
        <v>69</v>
      </c>
      <c r="I86" s="25"/>
      <c r="J86" s="25">
        <v>1</v>
      </c>
      <c r="K86" s="90"/>
      <c r="L86" s="25"/>
      <c r="M86" s="25"/>
      <c r="N86" s="25"/>
      <c r="O86" s="90"/>
      <c r="P86" s="25"/>
      <c r="Q86" s="25"/>
      <c r="R86" s="25"/>
      <c r="S86" s="64"/>
      <c r="T86" s="70">
        <f>SUM(F86,J86,N86,R86)</f>
        <v>9</v>
      </c>
      <c r="U86" s="77"/>
      <c r="V86" s="122"/>
    </row>
    <row r="87" spans="1:22" ht="15.75" thickBot="1" x14ac:dyDescent="0.3"/>
    <row r="88" spans="1:22" ht="15.75" x14ac:dyDescent="0.25">
      <c r="A88" s="8"/>
      <c r="B88" s="8"/>
      <c r="C88" s="8"/>
      <c r="D88" s="8" t="s">
        <v>31</v>
      </c>
      <c r="E88" s="8"/>
      <c r="F88" s="8"/>
      <c r="G88" s="8"/>
      <c r="H88" s="8"/>
      <c r="I88" s="96" t="s">
        <v>28</v>
      </c>
      <c r="J88" s="75"/>
    </row>
    <row r="89" spans="1:22" ht="15.75" x14ac:dyDescent="0.25">
      <c r="A89" s="10" t="s">
        <v>0</v>
      </c>
      <c r="B89" s="10" t="s">
        <v>1</v>
      </c>
      <c r="C89" s="16" t="s">
        <v>32</v>
      </c>
      <c r="D89" s="16" t="s">
        <v>33</v>
      </c>
      <c r="E89" s="16" t="s">
        <v>34</v>
      </c>
      <c r="F89" s="16" t="s">
        <v>35</v>
      </c>
      <c r="G89" s="16"/>
      <c r="H89" s="41"/>
      <c r="I89" s="99" t="s">
        <v>8</v>
      </c>
      <c r="J89" s="76"/>
    </row>
    <row r="90" spans="1:22" x14ac:dyDescent="0.25">
      <c r="A90" s="25">
        <v>1</v>
      </c>
      <c r="B90" s="25" t="s">
        <v>57</v>
      </c>
      <c r="C90" s="25">
        <f>SUM(F5,F17,F29,F41,F52)</f>
        <v>31</v>
      </c>
      <c r="D90" s="25">
        <f>SUM(J5,J17,J29,J41)</f>
        <v>26</v>
      </c>
      <c r="E90" s="25">
        <f>SUM(N6,N18,N30,N53,'Team Roping'!N30)</f>
        <v>0</v>
      </c>
      <c r="F90" s="25">
        <f>SUM(R6,R30,R53,'Team Roping'!R30)</f>
        <v>0</v>
      </c>
      <c r="G90" s="90"/>
      <c r="H90" s="91"/>
      <c r="I90" s="25">
        <f t="shared" ref="I90:I99" si="4">SUM(C90:F90)</f>
        <v>57</v>
      </c>
      <c r="J90" s="107"/>
    </row>
    <row r="91" spans="1:22" x14ac:dyDescent="0.25">
      <c r="A91" s="25">
        <v>2</v>
      </c>
      <c r="B91" s="25" t="s">
        <v>23</v>
      </c>
      <c r="C91" s="25">
        <f>SUM(F6,F18,F30,F42,F53,'Team Roping'!F36)</f>
        <v>41</v>
      </c>
      <c r="D91" s="25">
        <f>SUM(J18,J42,J53,'Team Roping'!J36)</f>
        <v>30</v>
      </c>
      <c r="E91" s="25">
        <f>SUM(N7,N19,N54,'Team Roping'!N29)</f>
        <v>0</v>
      </c>
      <c r="F91" s="25">
        <f>SUM(R7,R19,R54,'Team Roping'!R29)</f>
        <v>0</v>
      </c>
      <c r="G91" s="90"/>
      <c r="H91" s="91"/>
      <c r="I91" s="25">
        <f t="shared" si="4"/>
        <v>71</v>
      </c>
      <c r="J91" s="107"/>
      <c r="L91" s="23"/>
    </row>
    <row r="92" spans="1:22" x14ac:dyDescent="0.25">
      <c r="A92" s="25">
        <v>3</v>
      </c>
      <c r="B92" s="25" t="s">
        <v>59</v>
      </c>
      <c r="C92" s="25">
        <f>SUM(F7,F19,F31,F43,F54)</f>
        <v>29</v>
      </c>
      <c r="D92" s="25">
        <f>SUM(J7,J19,J31,J43)</f>
        <v>39</v>
      </c>
      <c r="E92" s="25">
        <f>SUM(N8,N20,N32)</f>
        <v>0</v>
      </c>
      <c r="F92" s="25">
        <f>SUM(R8,R20,R32)</f>
        <v>0</v>
      </c>
      <c r="G92" s="90"/>
      <c r="H92" s="91"/>
      <c r="I92" s="25">
        <f>SUM(C92:F92)</f>
        <v>68</v>
      </c>
      <c r="J92" s="107"/>
      <c r="L92" s="23"/>
    </row>
    <row r="93" spans="1:22" x14ac:dyDescent="0.25">
      <c r="A93" s="25">
        <v>4</v>
      </c>
      <c r="B93" s="80" t="s">
        <v>78</v>
      </c>
      <c r="C93" s="25">
        <f>SUM(F8,F20,F32,F44,F55)</f>
        <v>9</v>
      </c>
      <c r="D93" s="25">
        <f>SUM(J20,J32,J44)</f>
        <v>8</v>
      </c>
      <c r="E93" s="25">
        <v>0</v>
      </c>
      <c r="F93" s="25">
        <v>0</v>
      </c>
      <c r="G93" s="90"/>
      <c r="H93" s="91"/>
      <c r="I93" s="25">
        <f>SUM(C93:F93)</f>
        <v>17</v>
      </c>
      <c r="J93" s="107"/>
      <c r="L93" s="23"/>
    </row>
    <row r="94" spans="1:22" x14ac:dyDescent="0.25">
      <c r="A94" s="25">
        <v>5</v>
      </c>
      <c r="B94" s="25" t="s">
        <v>79</v>
      </c>
      <c r="C94" s="143">
        <v>0</v>
      </c>
      <c r="D94" s="25">
        <f>SUM(J9,J21,J33)</f>
        <v>32</v>
      </c>
      <c r="E94" s="25">
        <f>SUM(N63,N82,'Team Roping'!N28)</f>
        <v>0</v>
      </c>
      <c r="F94" s="25">
        <f>SUM(R63,R82,'Team Roping'!R28)</f>
        <v>0</v>
      </c>
      <c r="G94" s="90"/>
      <c r="H94" s="91"/>
      <c r="I94" s="25">
        <f t="shared" si="4"/>
        <v>32</v>
      </c>
      <c r="J94" s="107"/>
      <c r="L94" s="23"/>
    </row>
    <row r="95" spans="1:22" x14ac:dyDescent="0.25">
      <c r="A95" s="25">
        <v>6</v>
      </c>
      <c r="B95" s="25" t="s">
        <v>24</v>
      </c>
      <c r="C95" s="25">
        <f>SUM(F10,F22,F34,F46,F57,'Team Roping'!F26)</f>
        <v>24</v>
      </c>
      <c r="D95" s="25">
        <f>SUM(J22,J34,J57,'Team Roping'!J26)</f>
        <v>34</v>
      </c>
      <c r="E95" s="25">
        <f>SUM(N64,N74,N83,'Team Roping'!N33)</f>
        <v>0</v>
      </c>
      <c r="F95" s="25">
        <f>SUM(R64,R74,R83,'Team Roping'!R33)</f>
        <v>0</v>
      </c>
      <c r="G95" s="90"/>
      <c r="H95" s="91"/>
      <c r="I95" s="25">
        <f t="shared" si="4"/>
        <v>58</v>
      </c>
      <c r="J95" s="107"/>
      <c r="L95" s="23"/>
    </row>
    <row r="96" spans="1:22" x14ac:dyDescent="0.25">
      <c r="A96" s="25">
        <v>6</v>
      </c>
      <c r="B96" s="25" t="s">
        <v>89</v>
      </c>
      <c r="C96" s="143"/>
      <c r="D96" s="143"/>
      <c r="E96" s="25">
        <f>SUM(N65,N75,N84,'Team Roping'!N34)</f>
        <v>0</v>
      </c>
      <c r="F96" s="25">
        <f>SUM(R65,R75,R84,'Team Roping'!R34)</f>
        <v>0</v>
      </c>
      <c r="G96" s="90"/>
      <c r="H96" s="91"/>
      <c r="I96" s="25">
        <f>SUM(C96:F96)</f>
        <v>0</v>
      </c>
      <c r="J96" s="107"/>
      <c r="L96" s="23"/>
    </row>
    <row r="97" spans="1:12" x14ac:dyDescent="0.25">
      <c r="A97" s="25"/>
      <c r="B97" s="25"/>
      <c r="C97" s="25"/>
      <c r="D97" s="25"/>
      <c r="E97" s="25"/>
      <c r="F97" s="25"/>
      <c r="G97" s="90"/>
      <c r="H97" s="91"/>
      <c r="I97" s="25"/>
      <c r="J97" s="107"/>
      <c r="L97" s="23"/>
    </row>
    <row r="98" spans="1:12" x14ac:dyDescent="0.25">
      <c r="A98" s="131">
        <v>1</v>
      </c>
      <c r="B98" s="131" t="s">
        <v>50</v>
      </c>
      <c r="C98" s="131">
        <f>SUM(F63,F73,F82,'Team Roping'!F31)</f>
        <v>15</v>
      </c>
      <c r="D98" s="131">
        <f>SUM(J63,J73,J82,'Team Roping'!J31)</f>
        <v>14</v>
      </c>
      <c r="E98" s="131">
        <f>SUM(N66,N76,N85,'Team Roping'!N35)</f>
        <v>0</v>
      </c>
      <c r="F98" s="131">
        <f>SUM(R66,R76,R85,'Team Roping'!R35)</f>
        <v>0</v>
      </c>
      <c r="G98" s="90"/>
      <c r="H98" s="91"/>
      <c r="I98" s="131">
        <f t="shared" si="4"/>
        <v>29</v>
      </c>
      <c r="J98" s="150"/>
      <c r="L98" s="23"/>
    </row>
    <row r="99" spans="1:12" x14ac:dyDescent="0.25">
      <c r="A99" s="132">
        <v>2</v>
      </c>
      <c r="B99" s="131" t="s">
        <v>80</v>
      </c>
      <c r="C99" s="132">
        <f>SUM(F64,F74,F83,'Team Roping'!F32)</f>
        <v>15</v>
      </c>
      <c r="D99" s="132">
        <f>SUM(J64,J74,J83,'Team Roping'!J32)</f>
        <v>23</v>
      </c>
      <c r="E99" s="132">
        <f>SUM(N67,N77,N86,'Team Roping'!N36)</f>
        <v>0</v>
      </c>
      <c r="F99" s="132">
        <f>SUM(R67,R77,R86,'Team Roping'!R36)</f>
        <v>0</v>
      </c>
      <c r="G99" s="136"/>
      <c r="H99" s="137"/>
      <c r="I99" s="131">
        <f t="shared" si="4"/>
        <v>38</v>
      </c>
      <c r="J99" s="150"/>
      <c r="L99" s="23"/>
    </row>
    <row r="100" spans="1:12" x14ac:dyDescent="0.25">
      <c r="A100" s="131">
        <v>3</v>
      </c>
      <c r="B100" s="131" t="s">
        <v>60</v>
      </c>
      <c r="C100" s="131">
        <f>SUM(F65,F75,F84)</f>
        <v>19</v>
      </c>
      <c r="D100" s="131">
        <f>SUM(J65,J75,J84)</f>
        <v>23</v>
      </c>
      <c r="E100" s="131">
        <f>SUM(N65,N75,N84)</f>
        <v>0</v>
      </c>
      <c r="F100" s="131">
        <f>SUM(R65,R75,R84)</f>
        <v>0</v>
      </c>
      <c r="G100" s="85"/>
      <c r="H100" s="88"/>
      <c r="I100" s="131">
        <f>SUM(C100:F100)</f>
        <v>42</v>
      </c>
      <c r="J100" s="151"/>
      <c r="L100" s="23"/>
    </row>
    <row r="101" spans="1:12" x14ac:dyDescent="0.25">
      <c r="A101" s="131">
        <v>4</v>
      </c>
      <c r="B101" s="131" t="s">
        <v>62</v>
      </c>
      <c r="C101" s="131">
        <f>SUM(F66,F76,F85,'Team Roping'!F33)</f>
        <v>29</v>
      </c>
      <c r="D101" s="143"/>
      <c r="E101" s="131">
        <v>0</v>
      </c>
      <c r="F101" s="131">
        <v>0</v>
      </c>
      <c r="G101" s="85"/>
      <c r="H101" s="85"/>
      <c r="I101" s="131">
        <f>SUM(C101:F101)</f>
        <v>29</v>
      </c>
      <c r="J101" s="151"/>
    </row>
    <row r="102" spans="1:12" x14ac:dyDescent="0.25">
      <c r="A102" s="131">
        <v>5</v>
      </c>
      <c r="B102" s="131" t="s">
        <v>61</v>
      </c>
      <c r="C102" s="131">
        <f>SUM(F67,F77,F86,'Team Roping'!F34)</f>
        <v>30</v>
      </c>
      <c r="D102" s="131">
        <f>SUM(J67,J77,J86,'Team Roping'!J34)</f>
        <v>23</v>
      </c>
      <c r="E102" s="131">
        <v>0</v>
      </c>
      <c r="F102" s="131">
        <v>0</v>
      </c>
      <c r="G102" s="85"/>
      <c r="H102" s="85"/>
      <c r="I102" s="131">
        <f>SUM(C102:F102)</f>
        <v>53</v>
      </c>
      <c r="J102" s="151"/>
    </row>
  </sheetData>
  <pageMargins left="0.7" right="0.7" top="0.75" bottom="0.75" header="0.3" footer="0.3"/>
  <ignoredErrors>
    <ignoredError sqref="C91:D9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0F55-E896-4FD1-B16C-0CF999BB8A60}">
  <dimension ref="A1:U37"/>
  <sheetViews>
    <sheetView workbookViewId="0"/>
  </sheetViews>
  <sheetFormatPr defaultRowHeight="15" x14ac:dyDescent="0.25"/>
  <cols>
    <col min="1" max="1" width="4.140625" customWidth="1"/>
    <col min="2" max="2" width="24.42578125" customWidth="1"/>
    <col min="7" max="7" width="3.5703125" customWidth="1"/>
    <col min="11" max="11" width="3.7109375" customWidth="1"/>
    <col min="15" max="15" width="3.140625" customWidth="1"/>
    <col min="19" max="19" width="3.28515625" customWidth="1"/>
  </cols>
  <sheetData>
    <row r="1" spans="1:21" ht="15.75" x14ac:dyDescent="0.25">
      <c r="A1" s="6"/>
      <c r="B1" s="6"/>
      <c r="C1" s="6"/>
      <c r="D1" s="6"/>
      <c r="E1" s="6"/>
      <c r="F1" s="17"/>
      <c r="G1" s="17"/>
      <c r="H1" s="7" t="s">
        <v>13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</row>
    <row r="2" spans="1:21" ht="16.5" thickBot="1" x14ac:dyDescent="0.3">
      <c r="A2" s="5"/>
      <c r="B2" s="5"/>
      <c r="C2" s="5"/>
      <c r="D2" s="5"/>
      <c r="E2" s="5"/>
      <c r="F2" s="5"/>
      <c r="G2" s="5"/>
      <c r="H2" s="8" t="s">
        <v>25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1" ht="15.75" x14ac:dyDescent="0.25">
      <c r="A3" s="9"/>
      <c r="B3" s="10"/>
      <c r="C3" s="38"/>
      <c r="D3" s="155"/>
      <c r="E3" s="156" t="s">
        <v>2</v>
      </c>
      <c r="F3" s="155"/>
      <c r="G3" s="35"/>
      <c r="H3" s="157"/>
      <c r="I3" s="157" t="s">
        <v>3</v>
      </c>
      <c r="J3" s="157"/>
      <c r="K3" s="35"/>
      <c r="L3" s="157"/>
      <c r="M3" s="157" t="s">
        <v>4</v>
      </c>
      <c r="N3" s="157"/>
      <c r="O3" s="35"/>
      <c r="P3" s="157"/>
      <c r="Q3" s="157" t="s">
        <v>5</v>
      </c>
      <c r="R3" s="157"/>
      <c r="S3" s="35"/>
      <c r="T3" s="96" t="s">
        <v>28</v>
      </c>
      <c r="U3" s="20" t="s">
        <v>29</v>
      </c>
    </row>
    <row r="4" spans="1:21" ht="16.5" thickBot="1" x14ac:dyDescent="0.3">
      <c r="A4" s="14" t="s">
        <v>0</v>
      </c>
      <c r="B4" s="15" t="s">
        <v>1</v>
      </c>
      <c r="C4" s="35"/>
      <c r="D4" s="15" t="s">
        <v>6</v>
      </c>
      <c r="E4" s="15" t="s">
        <v>7</v>
      </c>
      <c r="F4" s="15" t="s">
        <v>8</v>
      </c>
      <c r="G4" s="35"/>
      <c r="H4" s="15" t="s">
        <v>6</v>
      </c>
      <c r="I4" s="15" t="s">
        <v>7</v>
      </c>
      <c r="J4" s="15" t="s">
        <v>8</v>
      </c>
      <c r="K4" s="37"/>
      <c r="L4" s="15" t="s">
        <v>6</v>
      </c>
      <c r="M4" s="15" t="s">
        <v>7</v>
      </c>
      <c r="N4" s="15" t="s">
        <v>8</v>
      </c>
      <c r="O4" s="37"/>
      <c r="P4" s="15" t="s">
        <v>6</v>
      </c>
      <c r="Q4" s="15" t="s">
        <v>7</v>
      </c>
      <c r="R4" s="15" t="s">
        <v>8</v>
      </c>
      <c r="S4" s="37"/>
      <c r="T4" s="97" t="s">
        <v>8</v>
      </c>
      <c r="U4" s="21" t="s">
        <v>30</v>
      </c>
    </row>
    <row r="5" spans="1:21" x14ac:dyDescent="0.25">
      <c r="A5" s="25">
        <v>1</v>
      </c>
      <c r="B5" s="25" t="s">
        <v>24</v>
      </c>
      <c r="C5" s="36"/>
      <c r="D5" s="25" t="s">
        <v>81</v>
      </c>
      <c r="E5" s="25"/>
      <c r="F5" s="25">
        <v>2</v>
      </c>
      <c r="G5" s="85"/>
      <c r="H5" s="25" t="s">
        <v>81</v>
      </c>
      <c r="I5" s="25"/>
      <c r="J5" s="25">
        <v>2</v>
      </c>
      <c r="K5" s="85"/>
      <c r="L5" s="25"/>
      <c r="M5" s="25"/>
      <c r="N5" s="25"/>
      <c r="O5" s="85"/>
      <c r="P5" s="25"/>
      <c r="Q5" s="25"/>
      <c r="R5" s="25"/>
      <c r="S5" s="41"/>
      <c r="T5" s="98">
        <f t="shared" ref="T5:T9" si="0">SUM(F5,J5,N5,R5)</f>
        <v>4</v>
      </c>
      <c r="U5" s="76"/>
    </row>
    <row r="6" spans="1:21" x14ac:dyDescent="0.25">
      <c r="A6" s="25">
        <v>2</v>
      </c>
      <c r="B6" s="25" t="s">
        <v>63</v>
      </c>
      <c r="C6" s="36"/>
      <c r="D6" s="25" t="s">
        <v>81</v>
      </c>
      <c r="E6" s="25"/>
      <c r="F6" s="25">
        <v>2</v>
      </c>
      <c r="G6" s="85"/>
      <c r="H6" s="25" t="s">
        <v>81</v>
      </c>
      <c r="I6" s="25"/>
      <c r="J6" s="25">
        <v>2</v>
      </c>
      <c r="K6" s="85"/>
      <c r="L6" s="25"/>
      <c r="M6" s="25"/>
      <c r="N6" s="25"/>
      <c r="O6" s="85"/>
      <c r="P6" s="25"/>
      <c r="Q6" s="25"/>
      <c r="R6" s="25"/>
      <c r="S6" s="41"/>
      <c r="T6" s="98">
        <f t="shared" si="0"/>
        <v>4</v>
      </c>
      <c r="U6" s="76"/>
    </row>
    <row r="7" spans="1:21" x14ac:dyDescent="0.25">
      <c r="A7" s="25">
        <v>3</v>
      </c>
      <c r="B7" s="25" t="s">
        <v>58</v>
      </c>
      <c r="C7" s="36"/>
      <c r="D7" s="25" t="s">
        <v>81</v>
      </c>
      <c r="E7" s="25"/>
      <c r="F7" s="25">
        <v>2</v>
      </c>
      <c r="G7" s="85"/>
      <c r="H7" s="25" t="s">
        <v>81</v>
      </c>
      <c r="I7" s="25"/>
      <c r="J7" s="25">
        <v>2</v>
      </c>
      <c r="K7" s="85"/>
      <c r="L7" s="25"/>
      <c r="M7" s="25"/>
      <c r="N7" s="25"/>
      <c r="O7" s="85"/>
      <c r="P7" s="25"/>
      <c r="Q7" s="25"/>
      <c r="R7" s="25"/>
      <c r="S7" s="41"/>
      <c r="T7" s="98">
        <f t="shared" si="0"/>
        <v>4</v>
      </c>
      <c r="U7" s="76"/>
    </row>
    <row r="8" spans="1:21" x14ac:dyDescent="0.25">
      <c r="A8" s="25">
        <v>4</v>
      </c>
      <c r="B8" s="25" t="s">
        <v>55</v>
      </c>
      <c r="C8" s="36"/>
      <c r="D8" s="25" t="s">
        <v>82</v>
      </c>
      <c r="E8" s="25"/>
      <c r="F8" s="25">
        <v>1</v>
      </c>
      <c r="G8" s="85"/>
      <c r="H8" s="25">
        <v>16.690000000000001</v>
      </c>
      <c r="I8" s="25">
        <v>3</v>
      </c>
      <c r="J8" s="25">
        <v>9</v>
      </c>
      <c r="K8" s="85"/>
      <c r="L8" s="25"/>
      <c r="M8" s="25"/>
      <c r="N8" s="25"/>
      <c r="O8" s="85"/>
      <c r="P8" s="25"/>
      <c r="Q8" s="25"/>
      <c r="R8" s="25"/>
      <c r="S8" s="41"/>
      <c r="T8" s="98">
        <f t="shared" si="0"/>
        <v>10</v>
      </c>
      <c r="U8" s="76"/>
    </row>
    <row r="9" spans="1:21" x14ac:dyDescent="0.25">
      <c r="A9" s="25">
        <v>5</v>
      </c>
      <c r="B9" s="25" t="s">
        <v>48</v>
      </c>
      <c r="C9" s="36"/>
      <c r="D9" s="25" t="s">
        <v>83</v>
      </c>
      <c r="E9" s="25">
        <v>1</v>
      </c>
      <c r="F9" s="25">
        <v>12</v>
      </c>
      <c r="G9" s="85"/>
      <c r="H9" s="25" t="s">
        <v>90</v>
      </c>
      <c r="I9" s="25">
        <v>1</v>
      </c>
      <c r="J9" s="25">
        <v>12</v>
      </c>
      <c r="K9" s="85"/>
      <c r="L9" s="25"/>
      <c r="M9" s="25"/>
      <c r="N9" s="25"/>
      <c r="O9" s="85"/>
      <c r="P9" s="25"/>
      <c r="Q9" s="25"/>
      <c r="R9" s="25"/>
      <c r="S9" s="41"/>
      <c r="T9" s="98">
        <f t="shared" si="0"/>
        <v>24</v>
      </c>
      <c r="U9" s="76"/>
    </row>
    <row r="10" spans="1:21" x14ac:dyDescent="0.25">
      <c r="A10" s="25">
        <v>5</v>
      </c>
      <c r="B10" s="25" t="s">
        <v>94</v>
      </c>
      <c r="C10" s="36"/>
      <c r="D10" s="143"/>
      <c r="E10" s="143"/>
      <c r="F10" s="143"/>
      <c r="G10" s="85"/>
      <c r="H10" s="25" t="s">
        <v>82</v>
      </c>
      <c r="I10" s="25"/>
      <c r="J10" s="25">
        <v>1</v>
      </c>
      <c r="K10" s="85"/>
      <c r="L10" s="25"/>
      <c r="M10" s="25"/>
      <c r="N10" s="25"/>
      <c r="O10" s="85"/>
      <c r="P10" s="25"/>
      <c r="Q10" s="25"/>
      <c r="R10" s="25"/>
      <c r="S10" s="41"/>
      <c r="T10" s="98">
        <f t="shared" ref="T10" si="1">SUM(F10,J10,N10,R10)</f>
        <v>1</v>
      </c>
      <c r="U10" s="76"/>
    </row>
    <row r="11" spans="1:21" x14ac:dyDescent="0.25">
      <c r="A11" s="2"/>
      <c r="B11" s="2"/>
      <c r="D11" s="2"/>
      <c r="E11" s="2"/>
      <c r="F11" s="2"/>
      <c r="H11" s="2"/>
      <c r="I11" s="2"/>
      <c r="J11" s="2"/>
      <c r="L11" s="2"/>
      <c r="M11" s="2"/>
      <c r="N11" s="2"/>
    </row>
    <row r="12" spans="1:21" ht="16.5" thickBot="1" x14ac:dyDescent="0.3">
      <c r="A12" s="5"/>
      <c r="B12" s="5"/>
      <c r="C12" s="5"/>
      <c r="D12" s="5"/>
      <c r="E12" s="5"/>
      <c r="F12" s="5"/>
      <c r="G12" s="5"/>
      <c r="H12" s="8" t="s">
        <v>26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21" ht="15.75" x14ac:dyDescent="0.25">
      <c r="A13" s="9"/>
      <c r="B13" s="10"/>
      <c r="C13" s="38"/>
      <c r="D13" s="155"/>
      <c r="E13" s="156" t="s">
        <v>2</v>
      </c>
      <c r="F13" s="155"/>
      <c r="G13" s="35"/>
      <c r="H13" s="157"/>
      <c r="I13" s="157" t="s">
        <v>3</v>
      </c>
      <c r="J13" s="157"/>
      <c r="K13" s="35"/>
      <c r="L13" s="157"/>
      <c r="M13" s="157" t="s">
        <v>4</v>
      </c>
      <c r="N13" s="157"/>
      <c r="O13" s="35"/>
      <c r="P13" s="157"/>
      <c r="Q13" s="157" t="s">
        <v>5</v>
      </c>
      <c r="R13" s="157"/>
      <c r="S13" s="35"/>
      <c r="T13" s="20" t="s">
        <v>28</v>
      </c>
      <c r="U13" s="20" t="s">
        <v>29</v>
      </c>
    </row>
    <row r="14" spans="1:21" ht="16.5" thickBot="1" x14ac:dyDescent="0.3">
      <c r="A14" s="14" t="s">
        <v>0</v>
      </c>
      <c r="B14" s="15" t="s">
        <v>1</v>
      </c>
      <c r="C14" s="35"/>
      <c r="D14" s="15" t="s">
        <v>6</v>
      </c>
      <c r="E14" s="15" t="s">
        <v>7</v>
      </c>
      <c r="F14" s="15" t="s">
        <v>8</v>
      </c>
      <c r="G14" s="35"/>
      <c r="H14" s="15" t="s">
        <v>6</v>
      </c>
      <c r="I14" s="15" t="s">
        <v>7</v>
      </c>
      <c r="J14" s="15" t="s">
        <v>8</v>
      </c>
      <c r="K14" s="37"/>
      <c r="L14" s="15" t="s">
        <v>6</v>
      </c>
      <c r="M14" s="15" t="s">
        <v>7</v>
      </c>
      <c r="N14" s="15" t="s">
        <v>8</v>
      </c>
      <c r="O14" s="37"/>
      <c r="P14" s="15" t="s">
        <v>6</v>
      </c>
      <c r="Q14" s="15" t="s">
        <v>7</v>
      </c>
      <c r="R14" s="15" t="s">
        <v>8</v>
      </c>
      <c r="S14" s="37"/>
      <c r="T14" s="22" t="s">
        <v>8</v>
      </c>
      <c r="U14" s="22" t="s">
        <v>30</v>
      </c>
    </row>
    <row r="15" spans="1:21" x14ac:dyDescent="0.25">
      <c r="A15" s="25">
        <v>1</v>
      </c>
      <c r="B15" s="25" t="s">
        <v>50</v>
      </c>
      <c r="C15" s="36"/>
      <c r="D15" s="25" t="s">
        <v>81</v>
      </c>
      <c r="E15" s="25"/>
      <c r="F15" s="25">
        <v>2</v>
      </c>
      <c r="G15" s="85"/>
      <c r="H15" s="25" t="s">
        <v>81</v>
      </c>
      <c r="I15" s="25"/>
      <c r="J15" s="25">
        <v>2</v>
      </c>
      <c r="K15" s="85"/>
      <c r="L15" s="25"/>
      <c r="M15" s="25"/>
      <c r="N15" s="25"/>
      <c r="O15" s="85"/>
      <c r="P15" s="25"/>
      <c r="Q15" s="25"/>
      <c r="R15" s="25"/>
      <c r="S15" s="36"/>
      <c r="T15" s="62">
        <f t="shared" ref="T15:T21" si="2">SUM(F15,J15,N15,R15)</f>
        <v>4</v>
      </c>
      <c r="U15" s="75"/>
    </row>
    <row r="16" spans="1:21" x14ac:dyDescent="0.25">
      <c r="A16" s="25">
        <v>2</v>
      </c>
      <c r="B16" s="25" t="s">
        <v>46</v>
      </c>
      <c r="C16" s="36"/>
      <c r="D16" s="25" t="s">
        <v>81</v>
      </c>
      <c r="E16" s="25"/>
      <c r="F16" s="25">
        <v>2</v>
      </c>
      <c r="G16" s="85"/>
      <c r="H16" s="25" t="s">
        <v>91</v>
      </c>
      <c r="I16" s="25">
        <v>2</v>
      </c>
      <c r="J16" s="25">
        <v>11</v>
      </c>
      <c r="K16" s="85"/>
      <c r="L16" s="25"/>
      <c r="M16" s="25"/>
      <c r="N16" s="25"/>
      <c r="O16" s="85"/>
      <c r="P16" s="25"/>
      <c r="Q16" s="25"/>
      <c r="R16" s="25"/>
      <c r="S16" s="36"/>
      <c r="T16" s="63">
        <f t="shared" si="2"/>
        <v>13</v>
      </c>
      <c r="U16" s="76"/>
    </row>
    <row r="17" spans="1:21" x14ac:dyDescent="0.25">
      <c r="A17" s="25">
        <v>3</v>
      </c>
      <c r="B17" s="25" t="s">
        <v>62</v>
      </c>
      <c r="C17" s="36"/>
      <c r="D17" s="25" t="s">
        <v>81</v>
      </c>
      <c r="E17" s="25"/>
      <c r="F17" s="25">
        <v>2</v>
      </c>
      <c r="G17" s="85"/>
      <c r="H17" s="143"/>
      <c r="I17" s="143"/>
      <c r="J17" s="143"/>
      <c r="K17" s="85"/>
      <c r="L17" s="25"/>
      <c r="M17" s="25"/>
      <c r="N17" s="25"/>
      <c r="O17" s="85"/>
      <c r="P17" s="25"/>
      <c r="Q17" s="25"/>
      <c r="R17" s="25"/>
      <c r="S17" s="85"/>
      <c r="T17" s="63">
        <f t="shared" si="2"/>
        <v>2</v>
      </c>
      <c r="U17" s="76"/>
    </row>
    <row r="18" spans="1:21" x14ac:dyDescent="0.25">
      <c r="A18" s="25">
        <v>4</v>
      </c>
      <c r="B18" s="25" t="s">
        <v>61</v>
      </c>
      <c r="C18" s="36"/>
      <c r="D18" s="25" t="s">
        <v>84</v>
      </c>
      <c r="E18" s="25">
        <v>2</v>
      </c>
      <c r="F18" s="25">
        <v>11</v>
      </c>
      <c r="G18" s="85"/>
      <c r="H18" s="25" t="s">
        <v>81</v>
      </c>
      <c r="I18" s="25"/>
      <c r="J18" s="25">
        <v>2</v>
      </c>
      <c r="K18" s="85"/>
      <c r="L18" s="25"/>
      <c r="M18" s="25"/>
      <c r="N18" s="25"/>
      <c r="O18" s="85"/>
      <c r="P18" s="25"/>
      <c r="Q18" s="25"/>
      <c r="R18" s="25"/>
      <c r="S18" s="85"/>
      <c r="T18" s="63">
        <f t="shared" si="2"/>
        <v>13</v>
      </c>
      <c r="U18" s="76"/>
    </row>
    <row r="19" spans="1:21" x14ac:dyDescent="0.25">
      <c r="A19" s="25">
        <v>5</v>
      </c>
      <c r="B19" s="25" t="s">
        <v>47</v>
      </c>
      <c r="C19" s="36"/>
      <c r="D19" s="25" t="s">
        <v>81</v>
      </c>
      <c r="E19" s="25"/>
      <c r="F19" s="25">
        <v>2</v>
      </c>
      <c r="G19" s="85"/>
      <c r="H19" s="25" t="s">
        <v>81</v>
      </c>
      <c r="I19" s="25"/>
      <c r="J19" s="25">
        <v>2</v>
      </c>
      <c r="K19" s="85"/>
      <c r="L19" s="25"/>
      <c r="M19" s="25"/>
      <c r="N19" s="25"/>
      <c r="O19" s="85"/>
      <c r="P19" s="25"/>
      <c r="Q19" s="25"/>
      <c r="R19" s="25"/>
      <c r="S19" s="85"/>
      <c r="T19" s="63">
        <f t="shared" si="2"/>
        <v>4</v>
      </c>
      <c r="U19" s="76"/>
    </row>
    <row r="20" spans="1:21" ht="15.75" thickBot="1" x14ac:dyDescent="0.3">
      <c r="A20" s="25">
        <v>6</v>
      </c>
      <c r="B20" s="25" t="s">
        <v>23</v>
      </c>
      <c r="C20" s="36"/>
      <c r="D20" s="25" t="s">
        <v>83</v>
      </c>
      <c r="E20" s="25">
        <v>1</v>
      </c>
      <c r="F20" s="25">
        <v>12</v>
      </c>
      <c r="G20" s="85"/>
      <c r="H20" s="25" t="s">
        <v>92</v>
      </c>
      <c r="I20" s="25" t="s">
        <v>93</v>
      </c>
      <c r="J20" s="25">
        <v>20</v>
      </c>
      <c r="K20" s="85"/>
      <c r="L20" s="25"/>
      <c r="M20" s="25"/>
      <c r="N20" s="25"/>
      <c r="O20" s="85"/>
      <c r="P20" s="25"/>
      <c r="Q20" s="25"/>
      <c r="R20" s="25"/>
      <c r="S20" s="85"/>
      <c r="T20" s="127">
        <f t="shared" si="2"/>
        <v>32</v>
      </c>
      <c r="U20" s="77"/>
    </row>
    <row r="21" spans="1:21" x14ac:dyDescent="0.25">
      <c r="A21" s="25">
        <v>5</v>
      </c>
      <c r="B21" s="25" t="s">
        <v>94</v>
      </c>
      <c r="C21" s="36"/>
      <c r="D21" s="143"/>
      <c r="E21" s="143"/>
      <c r="F21" s="143"/>
      <c r="G21" s="85"/>
      <c r="H21" s="25" t="s">
        <v>82</v>
      </c>
      <c r="I21" s="25"/>
      <c r="J21" s="25">
        <v>1</v>
      </c>
      <c r="K21" s="85"/>
      <c r="L21" s="25"/>
      <c r="M21" s="25"/>
      <c r="N21" s="25"/>
      <c r="O21" s="85"/>
      <c r="P21" s="25"/>
      <c r="Q21" s="25"/>
      <c r="R21" s="25"/>
      <c r="S21" s="41"/>
      <c r="T21" s="98">
        <f t="shared" si="2"/>
        <v>1</v>
      </c>
      <c r="U21" s="76"/>
    </row>
    <row r="22" spans="1:21" x14ac:dyDescent="0.25">
      <c r="H22" s="2"/>
      <c r="I22" s="2"/>
      <c r="J22" s="2"/>
    </row>
    <row r="23" spans="1:21" ht="16.5" thickBot="1" x14ac:dyDescent="0.3">
      <c r="A23" s="5"/>
      <c r="B23" s="5"/>
      <c r="C23" s="158"/>
      <c r="D23" s="158"/>
      <c r="E23" s="158"/>
      <c r="F23" s="158"/>
      <c r="G23" s="158"/>
      <c r="H23" s="159" t="s">
        <v>45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</row>
    <row r="24" spans="1:21" ht="15.75" x14ac:dyDescent="0.25">
      <c r="A24" s="9"/>
      <c r="B24" s="10"/>
      <c r="C24" s="38"/>
      <c r="D24" s="155"/>
      <c r="E24" s="156" t="s">
        <v>2</v>
      </c>
      <c r="F24" s="155"/>
      <c r="G24" s="152"/>
      <c r="H24" s="157"/>
      <c r="I24" s="157" t="s">
        <v>3</v>
      </c>
      <c r="J24" s="157"/>
      <c r="K24" s="152"/>
      <c r="L24" s="157"/>
      <c r="M24" s="157" t="s">
        <v>4</v>
      </c>
      <c r="N24" s="157"/>
      <c r="O24" s="152"/>
      <c r="P24" s="157"/>
      <c r="Q24" s="157" t="s">
        <v>5</v>
      </c>
      <c r="R24" s="157"/>
      <c r="S24" s="152"/>
      <c r="T24" s="128" t="s">
        <v>28</v>
      </c>
    </row>
    <row r="25" spans="1:21" ht="16.5" thickBot="1" x14ac:dyDescent="0.3">
      <c r="A25" s="14" t="s">
        <v>0</v>
      </c>
      <c r="B25" s="15" t="s">
        <v>1</v>
      </c>
      <c r="C25" s="35"/>
      <c r="D25" s="15" t="s">
        <v>27</v>
      </c>
      <c r="E25" s="15"/>
      <c r="F25" s="15" t="s">
        <v>8</v>
      </c>
      <c r="G25" s="152"/>
      <c r="H25" s="15" t="s">
        <v>27</v>
      </c>
      <c r="I25" s="15"/>
      <c r="J25" s="15" t="s">
        <v>8</v>
      </c>
      <c r="K25" s="154"/>
      <c r="L25" s="15" t="s">
        <v>27</v>
      </c>
      <c r="M25" s="15"/>
      <c r="N25" s="15" t="s">
        <v>8</v>
      </c>
      <c r="O25" s="154"/>
      <c r="P25" s="15" t="s">
        <v>27</v>
      </c>
      <c r="Q25" s="15"/>
      <c r="R25" s="15" t="s">
        <v>8</v>
      </c>
      <c r="S25" s="154"/>
      <c r="T25" s="129" t="s">
        <v>8</v>
      </c>
    </row>
    <row r="26" spans="1:21" ht="15.75" x14ac:dyDescent="0.25">
      <c r="A26" s="25">
        <v>1</v>
      </c>
      <c r="B26" s="25" t="s">
        <v>24</v>
      </c>
      <c r="C26" s="68"/>
      <c r="D26" s="25" t="s">
        <v>66</v>
      </c>
      <c r="E26" s="69"/>
      <c r="F26" s="25">
        <f>SUM(F5)</f>
        <v>2</v>
      </c>
      <c r="G26" s="153"/>
      <c r="H26" s="25" t="s">
        <v>66</v>
      </c>
      <c r="I26" s="25"/>
      <c r="J26" s="25">
        <f>SUM(J5)</f>
        <v>2</v>
      </c>
      <c r="K26" s="138"/>
      <c r="L26" s="25"/>
      <c r="M26" s="124"/>
      <c r="N26" s="124"/>
      <c r="O26" s="138"/>
      <c r="P26" s="25"/>
      <c r="Q26" s="124"/>
      <c r="R26" s="124"/>
      <c r="S26" s="139"/>
      <c r="T26" s="18">
        <f>SUM(F26,J26,N26,R26)</f>
        <v>4</v>
      </c>
    </row>
    <row r="27" spans="1:21" ht="15.75" x14ac:dyDescent="0.25">
      <c r="A27" s="25">
        <v>2</v>
      </c>
      <c r="B27" s="25" t="s">
        <v>63</v>
      </c>
      <c r="C27" s="68"/>
      <c r="D27" s="25" t="s">
        <v>66</v>
      </c>
      <c r="E27" s="69"/>
      <c r="F27" s="25">
        <f>SUM(F6)</f>
        <v>2</v>
      </c>
      <c r="G27" s="153"/>
      <c r="H27" s="25" t="s">
        <v>66</v>
      </c>
      <c r="I27" s="25"/>
      <c r="J27" s="25">
        <f>SUM(J6)</f>
        <v>2</v>
      </c>
      <c r="K27" s="138"/>
      <c r="L27" s="25"/>
      <c r="M27" s="124"/>
      <c r="N27" s="124"/>
      <c r="O27" s="138"/>
      <c r="P27" s="25"/>
      <c r="Q27" s="124"/>
      <c r="R27" s="124"/>
      <c r="S27" s="139"/>
      <c r="T27" s="18">
        <f t="shared" ref="T27:T34" si="3">SUM(F27:R27)</f>
        <v>4</v>
      </c>
    </row>
    <row r="28" spans="1:21" ht="15.75" x14ac:dyDescent="0.25">
      <c r="A28" s="25">
        <v>3</v>
      </c>
      <c r="B28" s="25" t="s">
        <v>58</v>
      </c>
      <c r="C28" s="68"/>
      <c r="D28" s="25" t="s">
        <v>66</v>
      </c>
      <c r="E28" s="69"/>
      <c r="F28" s="25">
        <f>SUM(F7)</f>
        <v>2</v>
      </c>
      <c r="G28" s="153"/>
      <c r="H28" s="25" t="s">
        <v>66</v>
      </c>
      <c r="I28" s="25"/>
      <c r="J28" s="25">
        <f>SUM(J7)</f>
        <v>2</v>
      </c>
      <c r="K28" s="138"/>
      <c r="L28" s="25"/>
      <c r="M28" s="124"/>
      <c r="N28" s="124"/>
      <c r="O28" s="138"/>
      <c r="P28" s="25"/>
      <c r="Q28" s="124"/>
      <c r="R28" s="124"/>
      <c r="S28" s="139"/>
      <c r="T28" s="18">
        <f t="shared" si="3"/>
        <v>4</v>
      </c>
      <c r="U28" s="121"/>
    </row>
    <row r="29" spans="1:21" ht="15.75" x14ac:dyDescent="0.25">
      <c r="A29" s="25">
        <v>4</v>
      </c>
      <c r="B29" s="25" t="s">
        <v>55</v>
      </c>
      <c r="C29" s="68"/>
      <c r="D29" s="25" t="s">
        <v>65</v>
      </c>
      <c r="E29" s="69"/>
      <c r="F29" s="25">
        <f>SUM(F8)</f>
        <v>1</v>
      </c>
      <c r="G29" s="153"/>
      <c r="H29" s="25" t="s">
        <v>65</v>
      </c>
      <c r="I29" s="25"/>
      <c r="J29" s="25">
        <f>SUM(J8)</f>
        <v>9</v>
      </c>
      <c r="K29" s="138"/>
      <c r="L29" s="25"/>
      <c r="M29" s="124"/>
      <c r="N29" s="124"/>
      <c r="O29" s="138"/>
      <c r="P29" s="25"/>
      <c r="Q29" s="124"/>
      <c r="R29" s="124"/>
      <c r="S29" s="139"/>
      <c r="T29" s="18">
        <f t="shared" si="3"/>
        <v>10</v>
      </c>
      <c r="U29" s="121"/>
    </row>
    <row r="30" spans="1:21" ht="15.75" x14ac:dyDescent="0.25">
      <c r="A30" s="25">
        <v>5</v>
      </c>
      <c r="B30" s="25" t="s">
        <v>48</v>
      </c>
      <c r="C30" s="36"/>
      <c r="D30" s="25" t="s">
        <v>66</v>
      </c>
      <c r="E30" s="25"/>
      <c r="F30" s="25">
        <f>SUM(F9)</f>
        <v>12</v>
      </c>
      <c r="G30" s="85"/>
      <c r="H30" s="25" t="s">
        <v>66</v>
      </c>
      <c r="I30" s="25"/>
      <c r="J30" s="25">
        <f>SUM(J9)</f>
        <v>12</v>
      </c>
      <c r="K30" s="85"/>
      <c r="L30" s="25"/>
      <c r="M30" s="28"/>
      <c r="N30" s="124"/>
      <c r="O30" s="85"/>
      <c r="P30" s="25"/>
      <c r="Q30" s="25"/>
      <c r="R30" s="25"/>
      <c r="S30" s="88"/>
      <c r="T30" s="18">
        <f t="shared" si="3"/>
        <v>24</v>
      </c>
      <c r="U30" s="121"/>
    </row>
    <row r="31" spans="1:21" ht="15.75" x14ac:dyDescent="0.25">
      <c r="A31" s="25">
        <v>6</v>
      </c>
      <c r="B31" s="25" t="s">
        <v>50</v>
      </c>
      <c r="C31" s="36"/>
      <c r="D31" s="25" t="s">
        <v>66</v>
      </c>
      <c r="E31" s="25"/>
      <c r="F31" s="25">
        <f t="shared" ref="F31:F36" si="4">SUM(F15)</f>
        <v>2</v>
      </c>
      <c r="G31" s="85"/>
      <c r="H31" s="25" t="s">
        <v>66</v>
      </c>
      <c r="I31" s="25"/>
      <c r="J31" s="25">
        <f>SUM(J15)</f>
        <v>2</v>
      </c>
      <c r="K31" s="85"/>
      <c r="L31" s="25"/>
      <c r="M31" s="28"/>
      <c r="N31" s="124"/>
      <c r="O31" s="85"/>
      <c r="P31" s="25"/>
      <c r="Q31" s="25"/>
      <c r="R31" s="25"/>
      <c r="S31" s="88"/>
      <c r="T31" s="18">
        <f t="shared" si="3"/>
        <v>4</v>
      </c>
      <c r="U31" s="121"/>
    </row>
    <row r="32" spans="1:21" x14ac:dyDescent="0.25">
      <c r="A32" s="25">
        <v>7</v>
      </c>
      <c r="B32" s="25" t="s">
        <v>46</v>
      </c>
      <c r="C32" s="36"/>
      <c r="D32" s="25" t="s">
        <v>66</v>
      </c>
      <c r="E32" s="25"/>
      <c r="F32" s="25">
        <f t="shared" si="4"/>
        <v>2</v>
      </c>
      <c r="G32" s="85"/>
      <c r="H32" s="25" t="s">
        <v>66</v>
      </c>
      <c r="I32" s="25"/>
      <c r="J32" s="25">
        <f>SUM(J16)</f>
        <v>11</v>
      </c>
      <c r="K32" s="85"/>
      <c r="L32" s="25"/>
      <c r="M32" s="28"/>
      <c r="N32" s="25"/>
      <c r="O32" s="85"/>
      <c r="P32" s="25"/>
      <c r="Q32" s="25"/>
      <c r="R32" s="25"/>
      <c r="S32" s="88"/>
      <c r="T32" s="18">
        <f t="shared" si="3"/>
        <v>13</v>
      </c>
      <c r="U32" s="121"/>
    </row>
    <row r="33" spans="1:21" x14ac:dyDescent="0.25">
      <c r="A33" s="25">
        <v>8</v>
      </c>
      <c r="B33" s="25" t="s">
        <v>62</v>
      </c>
      <c r="C33" s="36"/>
      <c r="D33" s="25" t="s">
        <v>66</v>
      </c>
      <c r="E33" s="25"/>
      <c r="F33" s="25">
        <f t="shared" si="4"/>
        <v>2</v>
      </c>
      <c r="G33" s="85"/>
      <c r="H33" s="143" t="s">
        <v>66</v>
      </c>
      <c r="I33" s="143"/>
      <c r="J33" s="143">
        <f>SUM(J17)</f>
        <v>0</v>
      </c>
      <c r="K33" s="85"/>
      <c r="L33" s="25"/>
      <c r="M33" s="28"/>
      <c r="N33" s="25"/>
      <c r="O33" s="85"/>
      <c r="P33" s="25"/>
      <c r="Q33" s="25"/>
      <c r="R33" s="25"/>
      <c r="S33" s="88"/>
      <c r="T33" s="18">
        <f t="shared" si="3"/>
        <v>2</v>
      </c>
      <c r="U33" s="121"/>
    </row>
    <row r="34" spans="1:21" x14ac:dyDescent="0.25">
      <c r="A34" s="25">
        <v>9</v>
      </c>
      <c r="B34" s="25" t="s">
        <v>61</v>
      </c>
      <c r="C34" s="36"/>
      <c r="D34" s="25" t="s">
        <v>66</v>
      </c>
      <c r="E34" s="25"/>
      <c r="F34" s="25">
        <f t="shared" si="4"/>
        <v>11</v>
      </c>
      <c r="G34" s="85"/>
      <c r="H34" s="25" t="s">
        <v>66</v>
      </c>
      <c r="I34" s="25"/>
      <c r="J34" s="25">
        <f>SUM(J18)</f>
        <v>2</v>
      </c>
      <c r="K34" s="85"/>
      <c r="L34" s="25"/>
      <c r="M34" s="28"/>
      <c r="N34" s="25"/>
      <c r="O34" s="85"/>
      <c r="P34" s="25"/>
      <c r="Q34" s="25"/>
      <c r="R34" s="25"/>
      <c r="S34" s="88"/>
      <c r="T34" s="18">
        <f t="shared" si="3"/>
        <v>13</v>
      </c>
      <c r="U34" s="121"/>
    </row>
    <row r="35" spans="1:21" x14ac:dyDescent="0.25">
      <c r="A35" s="25">
        <v>10</v>
      </c>
      <c r="B35" s="25" t="s">
        <v>47</v>
      </c>
      <c r="C35" s="36"/>
      <c r="D35" s="25" t="s">
        <v>65</v>
      </c>
      <c r="E35" s="28"/>
      <c r="F35" s="25">
        <f t="shared" si="4"/>
        <v>2</v>
      </c>
      <c r="G35" s="85"/>
      <c r="H35" s="25" t="s">
        <v>65</v>
      </c>
      <c r="I35" s="25"/>
      <c r="J35" s="25">
        <f>SUM(J19)</f>
        <v>2</v>
      </c>
      <c r="K35" s="85"/>
      <c r="L35" s="25"/>
      <c r="M35" s="28"/>
      <c r="N35" s="25"/>
      <c r="O35" s="85"/>
      <c r="P35" s="25"/>
      <c r="Q35" s="25"/>
      <c r="R35" s="25"/>
      <c r="S35" s="88"/>
      <c r="T35" s="18">
        <f>SUM(F35,J35,N35,R35)</f>
        <v>4</v>
      </c>
      <c r="U35" s="121"/>
    </row>
    <row r="36" spans="1:21" x14ac:dyDescent="0.25">
      <c r="A36" s="80">
        <v>11</v>
      </c>
      <c r="B36" s="25" t="s">
        <v>23</v>
      </c>
      <c r="C36" s="83"/>
      <c r="D36" s="80" t="s">
        <v>66</v>
      </c>
      <c r="E36" s="80"/>
      <c r="F36" s="80">
        <f t="shared" si="4"/>
        <v>12</v>
      </c>
      <c r="G36" s="140"/>
      <c r="H36" s="80" t="s">
        <v>66</v>
      </c>
      <c r="I36" s="125"/>
      <c r="J36" s="80">
        <f>SUM(J20)</f>
        <v>20</v>
      </c>
      <c r="K36" s="140"/>
      <c r="L36" s="80"/>
      <c r="M36" s="125"/>
      <c r="N36" s="80"/>
      <c r="O36" s="140"/>
      <c r="P36" s="80"/>
      <c r="Q36" s="80"/>
      <c r="R36" s="80"/>
      <c r="S36" s="141"/>
      <c r="T36" s="18">
        <f>SUM(F36,J36,N36,R36)</f>
        <v>32</v>
      </c>
      <c r="U36" s="121"/>
    </row>
    <row r="37" spans="1:21" ht="15.75" thickBot="1" x14ac:dyDescent="0.3">
      <c r="A37" s="25">
        <v>12</v>
      </c>
      <c r="B37" s="25" t="s">
        <v>94</v>
      </c>
      <c r="C37" s="36"/>
      <c r="D37" s="146"/>
      <c r="E37" s="146"/>
      <c r="F37" s="146"/>
      <c r="G37" s="85"/>
      <c r="H37" s="25" t="s">
        <v>66</v>
      </c>
      <c r="I37" s="28"/>
      <c r="J37" s="25">
        <f>SUM(J10,J21)</f>
        <v>2</v>
      </c>
      <c r="K37" s="85"/>
      <c r="L37" s="25"/>
      <c r="M37" s="28"/>
      <c r="N37" s="25"/>
      <c r="O37" s="85"/>
      <c r="P37" s="25"/>
      <c r="Q37" s="28"/>
      <c r="R37" s="25"/>
      <c r="S37" s="88"/>
      <c r="T37" s="19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Novice 6&amp;Under</vt:lpstr>
      <vt:lpstr>Peewee 7-9</vt:lpstr>
      <vt:lpstr>Junior 10-13</vt:lpstr>
      <vt:lpstr>Senior 14-19</vt:lpstr>
      <vt:lpstr>Team Roping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Gonzales</dc:creator>
  <cp:lastModifiedBy>Erika Gonzales</cp:lastModifiedBy>
  <cp:lastPrinted>2024-06-16T18:31:26Z</cp:lastPrinted>
  <dcterms:created xsi:type="dcterms:W3CDTF">2023-06-11T20:46:26Z</dcterms:created>
  <dcterms:modified xsi:type="dcterms:W3CDTF">2026-07-07T18:59:48Z</dcterms:modified>
</cp:coreProperties>
</file>