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kgo\OneDrive\Documents\BCYRA\"/>
    </mc:Choice>
  </mc:AlternateContent>
  <xr:revisionPtr revIDLastSave="0" documentId="13_ncr:1_{98CC0525-0FC6-4E90-B1AF-A7E75FF640D4}" xr6:coauthVersionLast="47" xr6:coauthVersionMax="47" xr10:uidLastSave="{00000000-0000-0000-0000-000000000000}"/>
  <bookViews>
    <workbookView xWindow="-120" yWindow="-120" windowWidth="29040" windowHeight="15840" xr2:uid="{A6B72296-F76A-46C8-9152-C39EB2B92A00}"/>
  </bookViews>
  <sheets>
    <sheet name="Novice 6&amp;Under" sheetId="1" r:id="rId1"/>
    <sheet name="Peewee 7-9" sheetId="2" r:id="rId2"/>
    <sheet name="Junior 10-13" sheetId="3" r:id="rId3"/>
    <sheet name="Senior 14-19" sheetId="4" r:id="rId4"/>
    <sheet name="Team Roping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3" i="3" l="1"/>
  <c r="E131" i="3"/>
  <c r="F131" i="3"/>
  <c r="E138" i="3"/>
  <c r="D138" i="3"/>
  <c r="C138" i="3"/>
  <c r="F138" i="3"/>
  <c r="F137" i="3"/>
  <c r="D136" i="3"/>
  <c r="C136" i="3"/>
  <c r="F136" i="3"/>
  <c r="F135" i="3"/>
  <c r="F133" i="3"/>
  <c r="F132" i="3"/>
  <c r="T12" i="5"/>
  <c r="R35" i="5"/>
  <c r="F107" i="4" s="1"/>
  <c r="R40" i="5"/>
  <c r="R39" i="5"/>
  <c r="R38" i="5"/>
  <c r="R37" i="5"/>
  <c r="R36" i="5"/>
  <c r="R31" i="5"/>
  <c r="R30" i="5"/>
  <c r="F110" i="4"/>
  <c r="F109" i="4"/>
  <c r="F108" i="4"/>
  <c r="F106" i="4"/>
  <c r="F105" i="4"/>
  <c r="F103" i="4"/>
  <c r="F102" i="4"/>
  <c r="F101" i="4"/>
  <c r="E110" i="4"/>
  <c r="D110" i="4"/>
  <c r="R41" i="5"/>
  <c r="E134" i="2"/>
  <c r="D134" i="2"/>
  <c r="C134" i="2"/>
  <c r="E136" i="2"/>
  <c r="E135" i="2"/>
  <c r="F136" i="2"/>
  <c r="F135" i="2"/>
  <c r="F134" i="2"/>
  <c r="F133" i="2"/>
  <c r="F132" i="2"/>
  <c r="F130" i="2"/>
  <c r="F129" i="2"/>
  <c r="F128" i="2"/>
  <c r="F127" i="2"/>
  <c r="F126" i="2"/>
  <c r="F125" i="2"/>
  <c r="F124" i="2"/>
  <c r="F123" i="2"/>
  <c r="F122" i="2"/>
  <c r="F121" i="2"/>
  <c r="F52" i="1"/>
  <c r="F49" i="1"/>
  <c r="F48" i="1"/>
  <c r="T26" i="3"/>
  <c r="T27" i="3"/>
  <c r="T8" i="3"/>
  <c r="T9" i="3"/>
  <c r="T43" i="3"/>
  <c r="T44" i="3"/>
  <c r="T60" i="3"/>
  <c r="T61" i="3"/>
  <c r="T69" i="3"/>
  <c r="T79" i="3"/>
  <c r="T20" i="2"/>
  <c r="T10" i="2"/>
  <c r="T18" i="2"/>
  <c r="T34" i="2"/>
  <c r="T42" i="2"/>
  <c r="T44" i="2"/>
  <c r="T57" i="2"/>
  <c r="T65" i="2"/>
  <c r="T67" i="2"/>
  <c r="T80" i="2"/>
  <c r="T88" i="2"/>
  <c r="T90" i="2"/>
  <c r="T104" i="2"/>
  <c r="T112" i="2"/>
  <c r="T114" i="2"/>
  <c r="T5" i="4"/>
  <c r="T9" i="4"/>
  <c r="T10" i="4"/>
  <c r="T17" i="4"/>
  <c r="T21" i="4"/>
  <c r="T22" i="4"/>
  <c r="T29" i="4"/>
  <c r="T33" i="4"/>
  <c r="T34" i="4"/>
  <c r="T52" i="4"/>
  <c r="T56" i="4"/>
  <c r="T57" i="4"/>
  <c r="E129" i="2"/>
  <c r="N40" i="5"/>
  <c r="E109" i="4" s="1"/>
  <c r="N39" i="5"/>
  <c r="E108" i="4" s="1"/>
  <c r="N38" i="5"/>
  <c r="E135" i="3" s="1"/>
  <c r="N37" i="5"/>
  <c r="E106" i="4" s="1"/>
  <c r="N36" i="5"/>
  <c r="N35" i="5"/>
  <c r="E107" i="4" s="1"/>
  <c r="N34" i="5"/>
  <c r="E101" i="4" s="1"/>
  <c r="N33" i="5"/>
  <c r="E102" i="4" s="1"/>
  <c r="N32" i="5"/>
  <c r="E105" i="4" s="1"/>
  <c r="N31" i="5"/>
  <c r="E133" i="3" s="1"/>
  <c r="N41" i="5"/>
  <c r="E52" i="1"/>
  <c r="T51" i="3"/>
  <c r="T68" i="3"/>
  <c r="E103" i="4"/>
  <c r="E137" i="3"/>
  <c r="E133" i="2"/>
  <c r="E132" i="2"/>
  <c r="E128" i="2"/>
  <c r="E127" i="2"/>
  <c r="E126" i="2"/>
  <c r="E124" i="2"/>
  <c r="E123" i="2"/>
  <c r="E122" i="2"/>
  <c r="E121" i="2"/>
  <c r="E51" i="1"/>
  <c r="E49" i="1"/>
  <c r="E48" i="1"/>
  <c r="C132" i="3"/>
  <c r="C131" i="3"/>
  <c r="C130" i="3"/>
  <c r="C129" i="3"/>
  <c r="D132" i="3"/>
  <c r="D131" i="3"/>
  <c r="D130" i="3"/>
  <c r="D129" i="3"/>
  <c r="D133" i="2"/>
  <c r="D132" i="2"/>
  <c r="D130" i="2"/>
  <c r="D129" i="2"/>
  <c r="D128" i="2"/>
  <c r="D136" i="2"/>
  <c r="D135" i="2"/>
  <c r="D127" i="2"/>
  <c r="D126" i="2"/>
  <c r="D125" i="2"/>
  <c r="D124" i="2"/>
  <c r="C133" i="2"/>
  <c r="C132" i="2"/>
  <c r="C130" i="2"/>
  <c r="C129" i="2"/>
  <c r="C128" i="2"/>
  <c r="C136" i="2"/>
  <c r="C135" i="2"/>
  <c r="C127" i="2"/>
  <c r="C126" i="2"/>
  <c r="C125" i="2"/>
  <c r="C124" i="2"/>
  <c r="C123" i="2"/>
  <c r="C122" i="2"/>
  <c r="C121" i="2"/>
  <c r="J41" i="5"/>
  <c r="T25" i="5"/>
  <c r="F39" i="5"/>
  <c r="C108" i="4" s="1"/>
  <c r="F38" i="5"/>
  <c r="C135" i="3" s="1"/>
  <c r="F37" i="5"/>
  <c r="C106" i="4" s="1"/>
  <c r="F36" i="5"/>
  <c r="C137" i="3" s="1"/>
  <c r="F35" i="5"/>
  <c r="C107" i="4" s="1"/>
  <c r="F34" i="5"/>
  <c r="F33" i="5"/>
  <c r="C102" i="4" s="1"/>
  <c r="F32" i="5"/>
  <c r="C105" i="4" s="1"/>
  <c r="F31" i="5"/>
  <c r="C133" i="3" s="1"/>
  <c r="F30" i="5"/>
  <c r="J40" i="5"/>
  <c r="D109" i="4" s="1"/>
  <c r="J38" i="5"/>
  <c r="D135" i="3" s="1"/>
  <c r="J37" i="5"/>
  <c r="J36" i="5"/>
  <c r="D137" i="3" s="1"/>
  <c r="J35" i="5"/>
  <c r="D107" i="4" s="1"/>
  <c r="J34" i="5"/>
  <c r="D101" i="4" s="1"/>
  <c r="J33" i="5"/>
  <c r="D102" i="4" s="1"/>
  <c r="J32" i="5"/>
  <c r="J31" i="5"/>
  <c r="J30" i="5"/>
  <c r="D103" i="4"/>
  <c r="C103" i="4"/>
  <c r="T97" i="4"/>
  <c r="T96" i="4"/>
  <c r="T95" i="4"/>
  <c r="T94" i="4"/>
  <c r="T93" i="4"/>
  <c r="T58" i="4"/>
  <c r="T54" i="4"/>
  <c r="T32" i="4"/>
  <c r="T23" i="4"/>
  <c r="T71" i="4"/>
  <c r="T70" i="4"/>
  <c r="T69" i="4"/>
  <c r="T68" i="4"/>
  <c r="T67" i="4"/>
  <c r="T77" i="4"/>
  <c r="T84" i="4"/>
  <c r="T82" i="4"/>
  <c r="T81" i="4"/>
  <c r="T80" i="4"/>
  <c r="C101" i="4"/>
  <c r="D52" i="1"/>
  <c r="D49" i="1"/>
  <c r="D51" i="1"/>
  <c r="C52" i="1"/>
  <c r="C49" i="1"/>
  <c r="C51" i="1"/>
  <c r="T117" i="2"/>
  <c r="T116" i="2"/>
  <c r="T93" i="2"/>
  <c r="T92" i="2"/>
  <c r="T70" i="2"/>
  <c r="T69" i="2"/>
  <c r="T47" i="2"/>
  <c r="T46" i="2"/>
  <c r="T23" i="2"/>
  <c r="T22" i="2"/>
  <c r="E136" i="3"/>
  <c r="D106" i="4"/>
  <c r="R34" i="5"/>
  <c r="R33" i="5"/>
  <c r="R32" i="5"/>
  <c r="F130" i="3"/>
  <c r="F129" i="3"/>
  <c r="N30" i="5"/>
  <c r="T20" i="4"/>
  <c r="T8" i="4"/>
  <c r="E130" i="3"/>
  <c r="E129" i="3"/>
  <c r="T13" i="1"/>
  <c r="I138" i="3" l="1"/>
  <c r="T41" i="5"/>
  <c r="T40" i="5"/>
  <c r="I110" i="4"/>
  <c r="I109" i="4"/>
  <c r="I52" i="1"/>
  <c r="I51" i="1"/>
  <c r="I130" i="2"/>
  <c r="I132" i="2"/>
  <c r="I133" i="2"/>
  <c r="I103" i="4"/>
  <c r="D105" i="4"/>
  <c r="I105" i="4" s="1"/>
  <c r="I135" i="3"/>
  <c r="I136" i="3"/>
  <c r="I137" i="3"/>
  <c r="T39" i="5"/>
  <c r="I108" i="4"/>
  <c r="I102" i="4"/>
  <c r="I106" i="4"/>
  <c r="I107" i="4"/>
  <c r="I101" i="4"/>
  <c r="T30" i="5"/>
  <c r="T10" i="1"/>
  <c r="T12" i="1"/>
  <c r="T11" i="1"/>
  <c r="T92" i="4"/>
  <c r="T91" i="4"/>
  <c r="T90" i="4"/>
  <c r="T89" i="4"/>
  <c r="T78" i="4"/>
  <c r="T79" i="4"/>
  <c r="T66" i="4"/>
  <c r="T65" i="4"/>
  <c r="T64" i="4"/>
  <c r="T63" i="4"/>
  <c r="T53" i="4"/>
  <c r="T31" i="4"/>
  <c r="T30" i="4"/>
  <c r="T19" i="4"/>
  <c r="T18" i="4"/>
  <c r="T7" i="4"/>
  <c r="T6" i="4"/>
  <c r="T24" i="5"/>
  <c r="T23" i="5"/>
  <c r="T22" i="5"/>
  <c r="T21" i="5"/>
  <c r="T20" i="5"/>
  <c r="T11" i="5"/>
  <c r="T10" i="5"/>
  <c r="T9" i="5"/>
  <c r="T8" i="5"/>
  <c r="T7" i="5"/>
  <c r="T6" i="5"/>
  <c r="T5" i="5"/>
  <c r="T67" i="3"/>
  <c r="T123" i="3"/>
  <c r="T122" i="3"/>
  <c r="T121" i="3"/>
  <c r="T120" i="3"/>
  <c r="T93" i="3"/>
  <c r="T108" i="3"/>
  <c r="T107" i="3"/>
  <c r="T106" i="3"/>
  <c r="T105" i="3"/>
  <c r="T92" i="3"/>
  <c r="T91" i="3"/>
  <c r="T90" i="3"/>
  <c r="T78" i="3"/>
  <c r="T77" i="3"/>
  <c r="T76" i="3"/>
  <c r="T75" i="3"/>
  <c r="T74" i="3"/>
  <c r="T66" i="3"/>
  <c r="T65" i="3"/>
  <c r="T64" i="3"/>
  <c r="T63" i="3"/>
  <c r="T62" i="3"/>
  <c r="T59" i="3"/>
  <c r="T58" i="3"/>
  <c r="T57" i="3"/>
  <c r="T50" i="3"/>
  <c r="T49" i="3"/>
  <c r="T48" i="3"/>
  <c r="T47" i="3"/>
  <c r="T46" i="3"/>
  <c r="T45" i="3"/>
  <c r="T42" i="3"/>
  <c r="T41" i="3"/>
  <c r="T40" i="3"/>
  <c r="T33" i="3"/>
  <c r="T32" i="3"/>
  <c r="T31" i="3"/>
  <c r="T30" i="3"/>
  <c r="T29" i="3"/>
  <c r="T28" i="3"/>
  <c r="T25" i="3"/>
  <c r="T24" i="3"/>
  <c r="T23" i="3"/>
  <c r="T15" i="3"/>
  <c r="T14" i="3"/>
  <c r="T13" i="3"/>
  <c r="T12" i="3"/>
  <c r="T11" i="3"/>
  <c r="T10" i="3"/>
  <c r="T7" i="3"/>
  <c r="T6" i="3"/>
  <c r="T5" i="3"/>
  <c r="T115" i="2"/>
  <c r="T113" i="2"/>
  <c r="T111" i="2"/>
  <c r="T110" i="2"/>
  <c r="T109" i="2"/>
  <c r="T108" i="2"/>
  <c r="T107" i="2"/>
  <c r="T106" i="2"/>
  <c r="T105" i="2"/>
  <c r="T103" i="2"/>
  <c r="T102" i="2"/>
  <c r="T101" i="2"/>
  <c r="T100" i="2"/>
  <c r="T99" i="2"/>
  <c r="T91" i="2"/>
  <c r="T89" i="2"/>
  <c r="T87" i="2"/>
  <c r="T86" i="2"/>
  <c r="T85" i="2"/>
  <c r="T84" i="2"/>
  <c r="T83" i="2"/>
  <c r="T82" i="2"/>
  <c r="T81" i="2"/>
  <c r="T79" i="2"/>
  <c r="T78" i="2"/>
  <c r="T77" i="2"/>
  <c r="T76" i="2"/>
  <c r="T75" i="2"/>
  <c r="T21" i="2"/>
  <c r="T68" i="2"/>
  <c r="T66" i="2"/>
  <c r="T64" i="2"/>
  <c r="T63" i="2"/>
  <c r="T62" i="2"/>
  <c r="T61" i="2"/>
  <c r="T60" i="2"/>
  <c r="T59" i="2"/>
  <c r="T58" i="2"/>
  <c r="T56" i="2"/>
  <c r="T55" i="2"/>
  <c r="T54" i="2"/>
  <c r="T53" i="2"/>
  <c r="T52" i="2"/>
  <c r="T45" i="2"/>
  <c r="T43" i="2"/>
  <c r="T41" i="2"/>
  <c r="T40" i="2"/>
  <c r="T39" i="2"/>
  <c r="T38" i="2"/>
  <c r="T37" i="2"/>
  <c r="T36" i="2"/>
  <c r="T35" i="2"/>
  <c r="T33" i="2"/>
  <c r="T32" i="2"/>
  <c r="T31" i="2"/>
  <c r="T30" i="2"/>
  <c r="T29" i="2"/>
  <c r="T19" i="2"/>
  <c r="T17" i="2"/>
  <c r="T16" i="2"/>
  <c r="T15" i="2"/>
  <c r="T14" i="2"/>
  <c r="T13" i="2"/>
  <c r="T12" i="2"/>
  <c r="T11" i="2"/>
  <c r="T9" i="2"/>
  <c r="T8" i="2"/>
  <c r="T7" i="2"/>
  <c r="T6" i="2"/>
  <c r="T5" i="2"/>
  <c r="T29" i="1"/>
  <c r="T30" i="1"/>
  <c r="T31" i="1"/>
  <c r="T32" i="1"/>
  <c r="T33" i="1"/>
  <c r="T43" i="1"/>
  <c r="T42" i="1"/>
  <c r="T41" i="1"/>
  <c r="T40" i="1"/>
  <c r="T39" i="1"/>
  <c r="T23" i="1"/>
  <c r="T22" i="1"/>
  <c r="T21" i="1"/>
  <c r="T20" i="1"/>
  <c r="T9" i="1"/>
  <c r="T8" i="1"/>
  <c r="T7" i="1"/>
  <c r="T6" i="1"/>
  <c r="T19" i="1"/>
  <c r="T5" i="1"/>
  <c r="E125" i="2"/>
  <c r="T33" i="5"/>
  <c r="D123" i="2"/>
  <c r="D122" i="2"/>
  <c r="D121" i="2"/>
  <c r="D48" i="1"/>
  <c r="C48" i="1"/>
  <c r="T32" i="5" l="1"/>
  <c r="T36" i="5"/>
  <c r="T34" i="5"/>
  <c r="T37" i="5"/>
  <c r="T38" i="5"/>
  <c r="T35" i="5"/>
  <c r="T31" i="5"/>
  <c r="I131" i="3"/>
  <c r="I132" i="3"/>
  <c r="I130" i="3"/>
  <c r="I48" i="1"/>
  <c r="I49" i="1"/>
  <c r="I133" i="3"/>
  <c r="I129" i="3"/>
  <c r="I121" i="2"/>
  <c r="I135" i="2"/>
  <c r="I124" i="2"/>
  <c r="I129" i="2"/>
  <c r="I128" i="2"/>
  <c r="I125" i="2"/>
  <c r="I136" i="2"/>
  <c r="I122" i="2"/>
  <c r="I126" i="2"/>
  <c r="I123" i="2"/>
  <c r="I127" i="2"/>
  <c r="I134" i="2"/>
</calcChain>
</file>

<file path=xl/sharedStrings.xml><?xml version="1.0" encoding="utf-8"?>
<sst xmlns="http://schemas.openxmlformats.org/spreadsheetml/2006/main" count="1224" uniqueCount="140">
  <si>
    <t>#</t>
  </si>
  <si>
    <t>NAME</t>
  </si>
  <si>
    <t>RODEO 1</t>
  </si>
  <si>
    <t>RODEO 2</t>
  </si>
  <si>
    <t>RODEO 3</t>
  </si>
  <si>
    <t>RODEO 4</t>
  </si>
  <si>
    <t>TIME</t>
  </si>
  <si>
    <t>PLACE</t>
  </si>
  <si>
    <t>POINTS</t>
  </si>
  <si>
    <t>NOVICE 6 &amp; UNDER</t>
  </si>
  <si>
    <t>POLES</t>
  </si>
  <si>
    <t>BARRELS</t>
  </si>
  <si>
    <t>STRAIGHTS</t>
  </si>
  <si>
    <t>JUNIOR &amp; SENIOR</t>
  </si>
  <si>
    <t>PEEWEE 7-9</t>
  </si>
  <si>
    <t>JUNIOR 10-13</t>
  </si>
  <si>
    <t>GOAT TYING</t>
  </si>
  <si>
    <t>SENIOR 14-19</t>
  </si>
  <si>
    <t>SLED</t>
  </si>
  <si>
    <t>GIRLS BREAKAWAY</t>
  </si>
  <si>
    <t>BOYS BREAKAWAY</t>
  </si>
  <si>
    <t>TIE DOWN</t>
  </si>
  <si>
    <t>RIBBONS</t>
  </si>
  <si>
    <t>NT</t>
  </si>
  <si>
    <t>ANSLEIGH GILLETT</t>
  </si>
  <si>
    <t>BRYNLEIGH MEYER</t>
  </si>
  <si>
    <t>TAY ARREDONDO</t>
  </si>
  <si>
    <t>LYNNON HARLOS</t>
  </si>
  <si>
    <t>NATILEIGH MEYER</t>
  </si>
  <si>
    <t>HOLLY BREGMAN</t>
  </si>
  <si>
    <t>PRESLEA GONZALES</t>
  </si>
  <si>
    <t>WADE KIELMAN</t>
  </si>
  <si>
    <t>LEVI GARZA</t>
  </si>
  <si>
    <t>JUSTIN VILLAREAL</t>
  </si>
  <si>
    <t>TEAM ROPING- HEADER</t>
  </si>
  <si>
    <t>TEAM ROPING- HEELER</t>
  </si>
  <si>
    <t>JR/SR</t>
  </si>
  <si>
    <t>TOTAL</t>
  </si>
  <si>
    <t>EVENT</t>
  </si>
  <si>
    <t>RANK</t>
  </si>
  <si>
    <t>ALL AROUND POINTS</t>
  </si>
  <si>
    <t>RODEO1</t>
  </si>
  <si>
    <t>RODEO2</t>
  </si>
  <si>
    <t>RODEO3</t>
  </si>
  <si>
    <t>RODEO4</t>
  </si>
  <si>
    <t>STOCKLYN GILLETT</t>
  </si>
  <si>
    <t>NT,NT</t>
  </si>
  <si>
    <t>MUST BE ENTERED 3 TIMES IN EVENT FOR POINTS TO COUNT</t>
  </si>
  <si>
    <t>JOLEIGH MEYER</t>
  </si>
  <si>
    <t>DANE GONZALES</t>
  </si>
  <si>
    <t>SONNY SWAIM</t>
  </si>
  <si>
    <t>MILES MALDONADO</t>
  </si>
  <si>
    <t>CINCH GONZALES</t>
  </si>
  <si>
    <t>CLARA SWAIM</t>
  </si>
  <si>
    <t>SAGE MALDONADO</t>
  </si>
  <si>
    <t>HAZE YOW</t>
  </si>
  <si>
    <t>RYLEE TRADER</t>
  </si>
  <si>
    <t>REMI MALDONADO</t>
  </si>
  <si>
    <t>JR/SR TEAM ROPING POINTS</t>
  </si>
  <si>
    <t>GARRETT RAY</t>
  </si>
  <si>
    <t>JOVANI ESTRADA</t>
  </si>
  <si>
    <t>ALAYNA ESTRADA</t>
  </si>
  <si>
    <t>MYLER BENNETT</t>
  </si>
  <si>
    <t>DALLY JO PATRICK</t>
  </si>
  <si>
    <t>WES FIELD</t>
  </si>
  <si>
    <t>KALEB GONZALES</t>
  </si>
  <si>
    <t>SWAYZE JORDAN</t>
  </si>
  <si>
    <t>BROOKLYN RAY</t>
  </si>
  <si>
    <t>LAINEY JANE GONZALES</t>
  </si>
  <si>
    <t>LIBERTY RATHMELL</t>
  </si>
  <si>
    <t>BRYNLEY SOSA</t>
  </si>
  <si>
    <t>BRANDON KNOTS</t>
  </si>
  <si>
    <t>BLUE HUSKY</t>
  </si>
  <si>
    <t>STRIAGHTS</t>
  </si>
  <si>
    <t>GOATS</t>
  </si>
  <si>
    <t>KHILEY EVERETT</t>
  </si>
  <si>
    <t>HADLEY MCCLAUGHERTY</t>
  </si>
  <si>
    <t>ADDISON SOSA</t>
  </si>
  <si>
    <t>KYLEE SOSA</t>
  </si>
  <si>
    <t>JOVANNI ESTRADA</t>
  </si>
  <si>
    <t>ROPEN POUNIER</t>
  </si>
  <si>
    <t>CARLEE MASCORRO</t>
  </si>
  <si>
    <t>SKOUT HUSKY</t>
  </si>
  <si>
    <t>ROPEN POURNIER</t>
  </si>
  <si>
    <t>13.61,NT</t>
  </si>
  <si>
    <t>NT,8.72</t>
  </si>
  <si>
    <t>NT,26.54</t>
  </si>
  <si>
    <t>NT,11.23</t>
  </si>
  <si>
    <t>SYDNEY FIELD</t>
  </si>
  <si>
    <t>SCOUT HUSKY</t>
  </si>
  <si>
    <t>KASEY SWAIM</t>
  </si>
  <si>
    <t>KENSI SWAIM</t>
  </si>
  <si>
    <t>CAYLEE DURBIN</t>
  </si>
  <si>
    <t>KENZLEE WALLACE</t>
  </si>
  <si>
    <t>JACK FLUITT</t>
  </si>
  <si>
    <t>ZANE GUERRA</t>
  </si>
  <si>
    <t>ALFONSO ORTEGA</t>
  </si>
  <si>
    <t>KYLER GALVAN</t>
  </si>
  <si>
    <t>LEVI MARTINEZ</t>
  </si>
  <si>
    <t xml:space="preserve"> </t>
  </si>
  <si>
    <t>XIMENA ORTEGA</t>
  </si>
  <si>
    <t>9.44, NT</t>
  </si>
  <si>
    <t>9.44,18.24</t>
  </si>
  <si>
    <t>1,7</t>
  </si>
  <si>
    <t>10.16,12.46</t>
  </si>
  <si>
    <t>2,4</t>
  </si>
  <si>
    <t>10.67,NT</t>
  </si>
  <si>
    <t>12.46,NT</t>
  </si>
  <si>
    <t>14.38,NT</t>
  </si>
  <si>
    <t>17.29,NT</t>
  </si>
  <si>
    <t xml:space="preserve">NT </t>
  </si>
  <si>
    <t xml:space="preserve">JR </t>
  </si>
  <si>
    <t>JR</t>
  </si>
  <si>
    <t>SR</t>
  </si>
  <si>
    <t>SJR</t>
  </si>
  <si>
    <t>13.72,NT</t>
  </si>
  <si>
    <t>6.31,NT</t>
  </si>
  <si>
    <t>9.37,NT</t>
  </si>
  <si>
    <t>7.89,NT</t>
  </si>
  <si>
    <t>10.21,NT</t>
  </si>
  <si>
    <t>6.31,9.37</t>
  </si>
  <si>
    <t>1,3</t>
  </si>
  <si>
    <t>MCKENNA RAMIREZ</t>
  </si>
  <si>
    <t>1ST-1</t>
  </si>
  <si>
    <t>1ST-2</t>
  </si>
  <si>
    <t>1ST-0</t>
  </si>
  <si>
    <t>1ST-5</t>
  </si>
  <si>
    <t>1ST-0, 2ND-0, 3RD-0, 4TH-1</t>
  </si>
  <si>
    <t>1ST-0, 2ND-0,3RD-0,4TH-0</t>
  </si>
  <si>
    <t>1ST-0,2ND-0,3RD-0,4TH-0,5TH-0,6TH-0,7TH-1</t>
  </si>
  <si>
    <t>1ST-0,2ND-0,3RD-0,4TH-0,5TH-0,6TH-0,7TH-0</t>
  </si>
  <si>
    <t>1ST-0, 2ND-2</t>
  </si>
  <si>
    <t>1ST-0, 2ND-1</t>
  </si>
  <si>
    <t>1ST-0, 2ND-0</t>
  </si>
  <si>
    <t>21.18,NT</t>
  </si>
  <si>
    <t>13.42,14.45</t>
  </si>
  <si>
    <t>13.09,14.55</t>
  </si>
  <si>
    <t>1,5</t>
  </si>
  <si>
    <t>14.45,NT</t>
  </si>
  <si>
    <t>13.09,NT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</si>
</sst>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4" borderId="0" xfId="0" applyFill="1"/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4" borderId="1" xfId="0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7" xfId="0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7" xfId="0" applyFill="1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3" fillId="8" borderId="1" xfId="0" applyFont="1" applyFill="1" applyBorder="1"/>
    <xf numFmtId="0" fontId="0" fillId="8" borderId="7" xfId="0" applyFill="1" applyBorder="1"/>
    <xf numFmtId="0" fontId="2" fillId="8" borderId="1" xfId="0" applyFont="1" applyFill="1" applyBorder="1" applyAlignment="1">
      <alignment horizontal="center"/>
    </xf>
    <xf numFmtId="0" fontId="3" fillId="8" borderId="0" xfId="0" applyFont="1" applyFill="1"/>
    <xf numFmtId="0" fontId="0" fillId="8" borderId="7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8" borderId="0" xfId="0" applyFill="1"/>
    <xf numFmtId="0" fontId="0" fillId="8" borderId="1" xfId="0" applyFill="1" applyBorder="1"/>
    <xf numFmtId="0" fontId="2" fillId="8" borderId="0" xfId="0" applyFont="1" applyFill="1" applyAlignment="1">
      <alignment horizontal="center"/>
    </xf>
    <xf numFmtId="0" fontId="0" fillId="8" borderId="8" xfId="0" applyFill="1" applyBorder="1"/>
    <xf numFmtId="0" fontId="2" fillId="7" borderId="11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8" borderId="6" xfId="0" applyFill="1" applyBorder="1"/>
    <xf numFmtId="0" fontId="0" fillId="8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5" fillId="7" borderId="12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7" xfId="0" applyFill="1" applyBorder="1"/>
    <xf numFmtId="0" fontId="0" fillId="7" borderId="22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8" borderId="7" xfId="0" applyFont="1" applyFill="1" applyBorder="1"/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7" borderId="23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7" borderId="24" xfId="0" applyFill="1" applyBorder="1"/>
    <xf numFmtId="0" fontId="0" fillId="8" borderId="24" xfId="0" applyFill="1" applyBorder="1"/>
    <xf numFmtId="0" fontId="0" fillId="8" borderId="25" xfId="0" applyFill="1" applyBorder="1"/>
    <xf numFmtId="0" fontId="0" fillId="9" borderId="7" xfId="0" applyFill="1" applyBorder="1"/>
    <xf numFmtId="0" fontId="0" fillId="4" borderId="7" xfId="0" applyFill="1" applyBorder="1"/>
    <xf numFmtId="0" fontId="2" fillId="4" borderId="7" xfId="0" applyFont="1" applyFill="1" applyBorder="1" applyAlignment="1">
      <alignment horizontal="center"/>
    </xf>
    <xf numFmtId="0" fontId="0" fillId="0" borderId="14" xfId="0" applyBorder="1"/>
    <xf numFmtId="0" fontId="0" fillId="9" borderId="8" xfId="0" applyFill="1" applyBorder="1"/>
    <xf numFmtId="0" fontId="0" fillId="7" borderId="28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5" fillId="0" borderId="3" xfId="0" applyFont="1" applyBorder="1"/>
    <xf numFmtId="0" fontId="0" fillId="0" borderId="4" xfId="0" applyBorder="1"/>
    <xf numFmtId="0" fontId="5" fillId="0" borderId="0" xfId="0" applyFont="1" applyAlignment="1">
      <alignment horizontal="center"/>
    </xf>
    <xf numFmtId="0" fontId="5" fillId="7" borderId="29" xfId="0" applyFont="1" applyFill="1" applyBorder="1" applyAlignment="1">
      <alignment horizontal="center"/>
    </xf>
    <xf numFmtId="0" fontId="3" fillId="9" borderId="7" xfId="0" applyFont="1" applyFill="1" applyBorder="1"/>
    <xf numFmtId="0" fontId="2" fillId="9" borderId="7" xfId="0" applyFont="1" applyFill="1" applyBorder="1" applyAlignment="1">
      <alignment horizontal="center"/>
    </xf>
    <xf numFmtId="0" fontId="0" fillId="0" borderId="3" xfId="0" applyBorder="1"/>
    <xf numFmtId="0" fontId="2" fillId="6" borderId="17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0" xfId="0" applyBorder="1"/>
    <xf numFmtId="0" fontId="0" fillId="5" borderId="24" xfId="0" applyFill="1" applyBorder="1"/>
    <xf numFmtId="0" fontId="2" fillId="6" borderId="31" xfId="0" applyFont="1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5" borderId="31" xfId="0" applyFill="1" applyBorder="1"/>
    <xf numFmtId="0" fontId="4" fillId="0" borderId="2" xfId="0" applyFont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5" fillId="10" borderId="12" xfId="0" applyFont="1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24" xfId="0" applyBorder="1"/>
    <xf numFmtId="0" fontId="5" fillId="0" borderId="7" xfId="0" applyFont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4" fillId="7" borderId="27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5" fillId="11" borderId="12" xfId="0" applyFont="1" applyFill="1" applyBorder="1" applyAlignment="1">
      <alignment horizontal="center"/>
    </xf>
    <xf numFmtId="0" fontId="0" fillId="11" borderId="22" xfId="0" applyFill="1" applyBorder="1" applyAlignment="1">
      <alignment horizontal="center"/>
    </xf>
    <xf numFmtId="0" fontId="0" fillId="11" borderId="24" xfId="0" applyFill="1" applyBorder="1" applyAlignment="1">
      <alignment horizontal="center"/>
    </xf>
    <xf numFmtId="0" fontId="5" fillId="11" borderId="23" xfId="0" applyFont="1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0" fillId="11" borderId="31" xfId="0" applyFill="1" applyBorder="1" applyAlignment="1">
      <alignment horizontal="center"/>
    </xf>
    <xf numFmtId="0" fontId="0" fillId="11" borderId="20" xfId="0" applyFill="1" applyBorder="1" applyAlignment="1">
      <alignment horizontal="center"/>
    </xf>
    <xf numFmtId="0" fontId="0" fillId="0" borderId="2" xfId="0" applyBorder="1"/>
    <xf numFmtId="0" fontId="5" fillId="7" borderId="3" xfId="0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11" borderId="25" xfId="0" applyFill="1" applyBorder="1" applyAlignment="1">
      <alignment horizontal="center"/>
    </xf>
    <xf numFmtId="0" fontId="0" fillId="11" borderId="7" xfId="0" applyFill="1" applyBorder="1"/>
    <xf numFmtId="0" fontId="0" fillId="11" borderId="8" xfId="0" applyFill="1" applyBorder="1"/>
    <xf numFmtId="0" fontId="5" fillId="10" borderId="7" xfId="0" applyFont="1" applyFill="1" applyBorder="1" applyAlignment="1">
      <alignment horizontal="center"/>
    </xf>
    <xf numFmtId="0" fontId="5" fillId="11" borderId="7" xfId="0" applyFont="1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3" xfId="0" applyFill="1" applyBorder="1"/>
    <xf numFmtId="0" fontId="2" fillId="5" borderId="7" xfId="0" applyFont="1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5" borderId="6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9327E-7328-499F-8BDF-B8D575DCF336}">
  <dimension ref="A1:Y53"/>
  <sheetViews>
    <sheetView tabSelected="1" workbookViewId="0"/>
  </sheetViews>
  <sheetFormatPr defaultRowHeight="15" x14ac:dyDescent="0.25"/>
  <cols>
    <col min="1" max="1" width="4.85546875" customWidth="1"/>
    <col min="2" max="2" width="25" customWidth="1"/>
    <col min="3" max="3" width="9.140625" customWidth="1"/>
    <col min="7" max="7" width="2.85546875" customWidth="1"/>
    <col min="8" max="10" width="9.140625" customWidth="1"/>
    <col min="11" max="11" width="2.7109375" customWidth="1"/>
    <col min="12" max="14" width="9.140625" customWidth="1"/>
    <col min="15" max="15" width="3" customWidth="1"/>
    <col min="16" max="18" width="9.140625" customWidth="1"/>
    <col min="19" max="19" width="3.140625" customWidth="1"/>
  </cols>
  <sheetData>
    <row r="1" spans="1:25" ht="15.75" x14ac:dyDescent="0.25">
      <c r="A1" s="6"/>
      <c r="B1" s="6"/>
      <c r="C1" s="6"/>
      <c r="D1" s="6"/>
      <c r="E1" s="6"/>
      <c r="F1" s="17"/>
      <c r="G1" s="17"/>
      <c r="H1" s="7" t="s">
        <v>9</v>
      </c>
      <c r="I1" s="17"/>
      <c r="J1" s="6"/>
      <c r="K1" s="6"/>
      <c r="L1" s="6"/>
      <c r="M1" s="6"/>
      <c r="N1" s="6"/>
      <c r="O1" s="6"/>
      <c r="P1" s="6"/>
      <c r="Q1" s="6"/>
      <c r="R1" s="6"/>
      <c r="S1" s="6"/>
      <c r="T1" s="24" t="s">
        <v>47</v>
      </c>
      <c r="U1" s="24"/>
      <c r="V1" s="24"/>
      <c r="W1" s="24"/>
      <c r="X1" s="24"/>
      <c r="Y1" s="24"/>
    </row>
    <row r="2" spans="1:25" ht="16.5" thickBot="1" x14ac:dyDescent="0.3">
      <c r="A2" s="5"/>
      <c r="B2" s="5"/>
      <c r="C2" s="5"/>
      <c r="D2" s="5"/>
      <c r="E2" s="5"/>
      <c r="F2" s="5"/>
      <c r="G2" s="5"/>
      <c r="H2" s="8" t="s">
        <v>10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5" ht="15.75" x14ac:dyDescent="0.25">
      <c r="A3" s="9"/>
      <c r="B3" s="10"/>
      <c r="C3" s="38"/>
      <c r="D3" s="11"/>
      <c r="E3" s="12" t="s">
        <v>2</v>
      </c>
      <c r="F3" s="11"/>
      <c r="G3" s="35"/>
      <c r="H3" s="13"/>
      <c r="I3" s="13" t="s">
        <v>3</v>
      </c>
      <c r="J3" s="13"/>
      <c r="K3" s="35"/>
      <c r="L3" s="13"/>
      <c r="M3" s="13" t="s">
        <v>4</v>
      </c>
      <c r="N3" s="13"/>
      <c r="O3" s="35"/>
      <c r="P3" s="13"/>
      <c r="Q3" s="13" t="s">
        <v>5</v>
      </c>
      <c r="R3" s="13"/>
      <c r="S3" s="35"/>
      <c r="T3" s="20" t="s">
        <v>37</v>
      </c>
      <c r="U3" s="20" t="s">
        <v>38</v>
      </c>
    </row>
    <row r="4" spans="1:25" ht="16.5" thickBot="1" x14ac:dyDescent="0.3">
      <c r="A4" s="14" t="s">
        <v>0</v>
      </c>
      <c r="B4" s="15" t="s">
        <v>1</v>
      </c>
      <c r="C4" s="35"/>
      <c r="D4" s="15" t="s">
        <v>6</v>
      </c>
      <c r="E4" s="15" t="s">
        <v>7</v>
      </c>
      <c r="F4" s="15" t="s">
        <v>8</v>
      </c>
      <c r="G4" s="35"/>
      <c r="H4" s="15" t="s">
        <v>6</v>
      </c>
      <c r="I4" s="15" t="s">
        <v>7</v>
      </c>
      <c r="J4" s="15" t="s">
        <v>8</v>
      </c>
      <c r="K4" s="37"/>
      <c r="L4" s="15" t="s">
        <v>6</v>
      </c>
      <c r="M4" s="15" t="s">
        <v>7</v>
      </c>
      <c r="N4" s="15" t="s">
        <v>8</v>
      </c>
      <c r="O4" s="37"/>
      <c r="P4" s="15" t="s">
        <v>6</v>
      </c>
      <c r="Q4" s="15" t="s">
        <v>7</v>
      </c>
      <c r="R4" s="15" t="s">
        <v>8</v>
      </c>
      <c r="S4" s="37"/>
      <c r="T4" s="22" t="s">
        <v>8</v>
      </c>
      <c r="U4" s="22" t="s">
        <v>39</v>
      </c>
    </row>
    <row r="5" spans="1:25" x14ac:dyDescent="0.25">
      <c r="A5" s="25">
        <v>1</v>
      </c>
      <c r="B5" s="25" t="s">
        <v>54</v>
      </c>
      <c r="C5" s="39"/>
      <c r="D5" s="25">
        <v>46.411000000000001</v>
      </c>
      <c r="E5" s="25">
        <v>1</v>
      </c>
      <c r="F5" s="25">
        <v>11</v>
      </c>
      <c r="G5" s="36"/>
      <c r="H5" s="25">
        <v>39.159999999999997</v>
      </c>
      <c r="I5" s="25">
        <v>1</v>
      </c>
      <c r="J5" s="25">
        <v>11</v>
      </c>
      <c r="K5" s="36"/>
      <c r="L5" s="25">
        <v>46.737000000000002</v>
      </c>
      <c r="M5" s="25">
        <v>1</v>
      </c>
      <c r="N5" s="25">
        <v>11</v>
      </c>
      <c r="O5" s="36"/>
      <c r="P5" s="25">
        <v>49.301000000000002</v>
      </c>
      <c r="Q5" s="25">
        <v>2</v>
      </c>
      <c r="R5" s="25">
        <v>10</v>
      </c>
      <c r="S5" s="36"/>
      <c r="T5" s="29">
        <f t="shared" ref="T5:T12" si="0">SUM(F5,J5,N5,R5)</f>
        <v>43</v>
      </c>
      <c r="U5" s="85">
        <v>1</v>
      </c>
    </row>
    <row r="6" spans="1:25" x14ac:dyDescent="0.25">
      <c r="A6" s="25">
        <v>2</v>
      </c>
      <c r="B6" s="25" t="s">
        <v>53</v>
      </c>
      <c r="C6" s="39"/>
      <c r="D6" s="26">
        <v>73.423000000000002</v>
      </c>
      <c r="E6" s="26">
        <v>2</v>
      </c>
      <c r="F6" s="26">
        <v>10</v>
      </c>
      <c r="G6" s="36"/>
      <c r="H6" s="26" t="s">
        <v>23</v>
      </c>
      <c r="I6" s="26"/>
      <c r="J6" s="26">
        <v>1</v>
      </c>
      <c r="K6" s="36"/>
      <c r="L6" s="26">
        <v>65.141999999999996</v>
      </c>
      <c r="M6" s="26">
        <v>3</v>
      </c>
      <c r="N6" s="26">
        <v>9</v>
      </c>
      <c r="O6" s="36"/>
      <c r="P6" s="26">
        <v>50.537999999999997</v>
      </c>
      <c r="Q6" s="26">
        <v>3</v>
      </c>
      <c r="R6" s="26">
        <v>9</v>
      </c>
      <c r="S6" s="36"/>
      <c r="T6" s="30">
        <f t="shared" si="0"/>
        <v>29</v>
      </c>
      <c r="U6" s="64">
        <v>3</v>
      </c>
    </row>
    <row r="7" spans="1:25" x14ac:dyDescent="0.25">
      <c r="A7" s="25">
        <v>3</v>
      </c>
      <c r="B7" s="25" t="s">
        <v>52</v>
      </c>
      <c r="C7" s="39"/>
      <c r="D7" s="70"/>
      <c r="E7" s="70"/>
      <c r="F7" s="70"/>
      <c r="G7" s="36"/>
      <c r="H7" s="25" t="s">
        <v>23</v>
      </c>
      <c r="I7" s="25"/>
      <c r="J7" s="25">
        <v>1</v>
      </c>
      <c r="K7" s="36"/>
      <c r="L7" s="25" t="s">
        <v>23</v>
      </c>
      <c r="M7" s="25"/>
      <c r="N7" s="25">
        <v>1</v>
      </c>
      <c r="O7" s="36"/>
      <c r="P7" s="70"/>
      <c r="Q7" s="70"/>
      <c r="R7" s="70"/>
      <c r="S7" s="36"/>
      <c r="T7" s="32">
        <f t="shared" si="0"/>
        <v>2</v>
      </c>
      <c r="U7" s="84">
        <v>4</v>
      </c>
      <c r="V7" s="23"/>
      <c r="W7" s="23"/>
    </row>
    <row r="8" spans="1:25" x14ac:dyDescent="0.25">
      <c r="A8" s="25">
        <v>4</v>
      </c>
      <c r="B8" s="25" t="s">
        <v>65</v>
      </c>
      <c r="C8" s="39"/>
      <c r="D8" s="70"/>
      <c r="E8" s="70"/>
      <c r="F8" s="70"/>
      <c r="G8" s="36"/>
      <c r="H8" s="25">
        <v>54.332000000000001</v>
      </c>
      <c r="I8" s="25">
        <v>2</v>
      </c>
      <c r="J8" s="25">
        <v>10</v>
      </c>
      <c r="K8" s="36"/>
      <c r="L8" s="25">
        <v>47.039000000000001</v>
      </c>
      <c r="M8" s="25">
        <v>2</v>
      </c>
      <c r="N8" s="25">
        <v>10</v>
      </c>
      <c r="O8" s="36"/>
      <c r="P8" s="25">
        <v>38.000999999999998</v>
      </c>
      <c r="Q8" s="25">
        <v>1</v>
      </c>
      <c r="R8" s="25">
        <v>11</v>
      </c>
      <c r="S8" s="36"/>
      <c r="T8" s="32">
        <f t="shared" si="0"/>
        <v>31</v>
      </c>
      <c r="U8" s="84">
        <v>2</v>
      </c>
      <c r="V8" s="23"/>
      <c r="W8" s="23"/>
    </row>
    <row r="9" spans="1:25" x14ac:dyDescent="0.25">
      <c r="A9" s="25">
        <v>5</v>
      </c>
      <c r="B9" s="25"/>
      <c r="C9" s="39"/>
      <c r="D9" s="25"/>
      <c r="E9" s="25"/>
      <c r="F9" s="25"/>
      <c r="G9" s="36"/>
      <c r="H9" s="25"/>
      <c r="I9" s="25"/>
      <c r="J9" s="25"/>
      <c r="K9" s="36"/>
      <c r="L9" s="25"/>
      <c r="M9" s="25"/>
      <c r="N9" s="25"/>
      <c r="O9" s="36"/>
      <c r="P9" s="25"/>
      <c r="Q9" s="25"/>
      <c r="R9" s="25"/>
      <c r="S9" s="36"/>
      <c r="T9" s="32">
        <f t="shared" si="0"/>
        <v>0</v>
      </c>
      <c r="U9" s="84"/>
    </row>
    <row r="10" spans="1:25" x14ac:dyDescent="0.25">
      <c r="A10" s="25">
        <v>6</v>
      </c>
      <c r="B10" s="25"/>
      <c r="C10" s="39"/>
      <c r="D10" s="25"/>
      <c r="E10" s="25"/>
      <c r="F10" s="25"/>
      <c r="G10" s="36"/>
      <c r="H10" s="25"/>
      <c r="I10" s="25"/>
      <c r="J10" s="25"/>
      <c r="K10" s="36"/>
      <c r="L10" s="25"/>
      <c r="M10" s="25"/>
      <c r="N10" s="25"/>
      <c r="O10" s="36"/>
      <c r="P10" s="25"/>
      <c r="Q10" s="25"/>
      <c r="R10" s="25"/>
      <c r="S10" s="36"/>
      <c r="T10" s="32">
        <f t="shared" si="0"/>
        <v>0</v>
      </c>
      <c r="U10" s="84"/>
    </row>
    <row r="11" spans="1:25" x14ac:dyDescent="0.25">
      <c r="A11" s="25">
        <v>7</v>
      </c>
      <c r="B11" s="25"/>
      <c r="C11" s="39"/>
      <c r="D11" s="25"/>
      <c r="E11" s="25"/>
      <c r="F11" s="25"/>
      <c r="G11" s="36"/>
      <c r="H11" s="25"/>
      <c r="I11" s="25"/>
      <c r="J11" s="25"/>
      <c r="K11" s="36"/>
      <c r="L11" s="25"/>
      <c r="M11" s="25"/>
      <c r="N11" s="25"/>
      <c r="O11" s="36"/>
      <c r="P11" s="25"/>
      <c r="Q11" s="25"/>
      <c r="R11" s="25"/>
      <c r="S11" s="36"/>
      <c r="T11" s="91">
        <f t="shared" si="0"/>
        <v>0</v>
      </c>
      <c r="U11" s="92"/>
    </row>
    <row r="12" spans="1:25" x14ac:dyDescent="0.25">
      <c r="A12" s="25">
        <v>8</v>
      </c>
      <c r="B12" s="25"/>
      <c r="C12" s="39"/>
      <c r="D12" s="25"/>
      <c r="E12" s="25"/>
      <c r="F12" s="25"/>
      <c r="G12" s="36"/>
      <c r="H12" s="25"/>
      <c r="I12" s="25"/>
      <c r="J12" s="25"/>
      <c r="K12" s="36"/>
      <c r="L12" s="25"/>
      <c r="M12" s="25"/>
      <c r="N12" s="25"/>
      <c r="O12" s="36"/>
      <c r="P12" s="25"/>
      <c r="Q12" s="25"/>
      <c r="R12" s="25"/>
      <c r="S12" s="36"/>
      <c r="T12" s="91">
        <f t="shared" si="0"/>
        <v>0</v>
      </c>
      <c r="U12" s="92"/>
    </row>
    <row r="13" spans="1:25" ht="15.75" thickBot="1" x14ac:dyDescent="0.3">
      <c r="A13" s="25">
        <v>9</v>
      </c>
      <c r="B13" s="25"/>
      <c r="C13" s="39"/>
      <c r="D13" s="25"/>
      <c r="E13" s="25"/>
      <c r="F13" s="25"/>
      <c r="G13" s="39"/>
      <c r="H13" s="25"/>
      <c r="I13" s="25"/>
      <c r="J13" s="25"/>
      <c r="K13" s="39"/>
      <c r="L13" s="25"/>
      <c r="M13" s="25"/>
      <c r="N13" s="25"/>
      <c r="O13" s="39"/>
      <c r="P13" s="25"/>
      <c r="Q13" s="25"/>
      <c r="R13" s="25"/>
      <c r="S13" s="39"/>
      <c r="T13" s="80">
        <f>SUM(F13,J13,N13,R13)</f>
        <v>0</v>
      </c>
      <c r="U13" s="86"/>
    </row>
    <row r="16" spans="1:25" ht="16.5" thickBot="1" x14ac:dyDescent="0.3">
      <c r="A16" s="1"/>
      <c r="B16" s="1"/>
      <c r="C16" s="1"/>
      <c r="D16" s="1"/>
      <c r="E16" s="1"/>
      <c r="F16" s="1"/>
      <c r="G16" s="1"/>
      <c r="H16" s="8" t="s">
        <v>11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1" ht="15.75" x14ac:dyDescent="0.25">
      <c r="C17" s="41"/>
      <c r="D17" s="13"/>
      <c r="E17" s="13" t="s">
        <v>2</v>
      </c>
      <c r="F17" s="13"/>
      <c r="G17" s="37"/>
      <c r="H17" s="13"/>
      <c r="I17" s="13" t="s">
        <v>3</v>
      </c>
      <c r="J17" s="13"/>
      <c r="K17" s="37"/>
      <c r="L17" s="13"/>
      <c r="M17" s="13" t="s">
        <v>4</v>
      </c>
      <c r="N17" s="13"/>
      <c r="O17" s="37"/>
      <c r="P17" s="13"/>
      <c r="Q17" s="13" t="s">
        <v>5</v>
      </c>
      <c r="R17" s="13"/>
      <c r="S17" s="37"/>
      <c r="T17" s="20" t="s">
        <v>37</v>
      </c>
      <c r="U17" s="20" t="s">
        <v>38</v>
      </c>
    </row>
    <row r="18" spans="1:21" ht="16.5" thickBot="1" x14ac:dyDescent="0.3">
      <c r="A18" s="4" t="s">
        <v>0</v>
      </c>
      <c r="B18" s="15" t="s">
        <v>1</v>
      </c>
      <c r="C18" s="42"/>
      <c r="D18" s="15" t="s">
        <v>6</v>
      </c>
      <c r="E18" s="15" t="s">
        <v>7</v>
      </c>
      <c r="F18" s="15" t="s">
        <v>8</v>
      </c>
      <c r="G18" s="37"/>
      <c r="H18" s="15" t="s">
        <v>6</v>
      </c>
      <c r="I18" s="15" t="s">
        <v>7</v>
      </c>
      <c r="J18" s="15" t="s">
        <v>8</v>
      </c>
      <c r="K18" s="37"/>
      <c r="L18" s="15" t="s">
        <v>6</v>
      </c>
      <c r="M18" s="15" t="s">
        <v>7</v>
      </c>
      <c r="N18" s="15" t="s">
        <v>8</v>
      </c>
      <c r="O18" s="37"/>
      <c r="P18" s="15" t="s">
        <v>6</v>
      </c>
      <c r="Q18" s="15" t="s">
        <v>7</v>
      </c>
      <c r="R18" s="15" t="s">
        <v>8</v>
      </c>
      <c r="S18" s="37"/>
      <c r="T18" s="22" t="s">
        <v>8</v>
      </c>
      <c r="U18" s="22" t="s">
        <v>39</v>
      </c>
    </row>
    <row r="19" spans="1:21" x14ac:dyDescent="0.25">
      <c r="A19" s="25">
        <v>1</v>
      </c>
      <c r="B19" s="25" t="s">
        <v>54</v>
      </c>
      <c r="C19" s="39"/>
      <c r="D19" s="25">
        <v>43.212000000000003</v>
      </c>
      <c r="E19" s="25">
        <v>2</v>
      </c>
      <c r="F19" s="25">
        <v>10</v>
      </c>
      <c r="G19" s="36"/>
      <c r="H19" s="25">
        <v>39.805999999999997</v>
      </c>
      <c r="I19" s="25">
        <v>1</v>
      </c>
      <c r="J19" s="25">
        <v>11</v>
      </c>
      <c r="K19" s="36"/>
      <c r="L19" s="25">
        <v>28.712</v>
      </c>
      <c r="M19" s="25">
        <v>1</v>
      </c>
      <c r="N19" s="25">
        <v>11</v>
      </c>
      <c r="O19" s="36"/>
      <c r="P19" s="25">
        <v>30.533000000000001</v>
      </c>
      <c r="Q19" s="25">
        <v>1</v>
      </c>
      <c r="R19" s="25">
        <v>11</v>
      </c>
      <c r="S19" s="36"/>
      <c r="T19" s="40">
        <f t="shared" ref="T19:T23" si="1">SUM(F19,J19,N19,R19)</f>
        <v>43</v>
      </c>
      <c r="U19" s="85">
        <v>1</v>
      </c>
    </row>
    <row r="20" spans="1:21" x14ac:dyDescent="0.25">
      <c r="A20" s="25">
        <v>2</v>
      </c>
      <c r="B20" s="25" t="s">
        <v>53</v>
      </c>
      <c r="C20" s="39"/>
      <c r="D20" s="26">
        <v>92.977999999999994</v>
      </c>
      <c r="E20" s="26">
        <v>4</v>
      </c>
      <c r="F20" s="26">
        <v>8</v>
      </c>
      <c r="G20" s="36"/>
      <c r="H20" s="26" t="s">
        <v>23</v>
      </c>
      <c r="I20" s="26"/>
      <c r="J20" s="26">
        <v>1</v>
      </c>
      <c r="K20" s="36"/>
      <c r="L20" s="26">
        <v>42.639000000000003</v>
      </c>
      <c r="M20" s="26">
        <v>3</v>
      </c>
      <c r="N20" s="26">
        <v>9</v>
      </c>
      <c r="O20" s="36"/>
      <c r="P20" s="26">
        <v>42.622</v>
      </c>
      <c r="Q20" s="26">
        <v>3</v>
      </c>
      <c r="R20" s="26">
        <v>9</v>
      </c>
      <c r="S20" s="36"/>
      <c r="T20" s="34">
        <f t="shared" si="1"/>
        <v>27</v>
      </c>
      <c r="U20" s="64">
        <v>3</v>
      </c>
    </row>
    <row r="21" spans="1:21" x14ac:dyDescent="0.25">
      <c r="A21" s="25">
        <v>3</v>
      </c>
      <c r="B21" s="25" t="s">
        <v>52</v>
      </c>
      <c r="C21" s="39"/>
      <c r="D21" s="25">
        <v>83.786000000000001</v>
      </c>
      <c r="E21" s="25">
        <v>3</v>
      </c>
      <c r="F21" s="25">
        <v>9</v>
      </c>
      <c r="G21" s="36"/>
      <c r="H21" s="25" t="s">
        <v>23</v>
      </c>
      <c r="I21" s="25"/>
      <c r="J21" s="25">
        <v>1</v>
      </c>
      <c r="K21" s="36"/>
      <c r="L21" s="25">
        <v>82.572000000000003</v>
      </c>
      <c r="M21" s="25">
        <v>4</v>
      </c>
      <c r="N21" s="25">
        <v>8</v>
      </c>
      <c r="O21" s="36"/>
      <c r="P21" s="70"/>
      <c r="Q21" s="70"/>
      <c r="R21" s="70"/>
      <c r="S21" s="36"/>
      <c r="T21" s="33">
        <f t="shared" si="1"/>
        <v>18</v>
      </c>
      <c r="U21" s="84">
        <v>4</v>
      </c>
    </row>
    <row r="22" spans="1:21" x14ac:dyDescent="0.25">
      <c r="A22" s="25">
        <v>4</v>
      </c>
      <c r="B22" s="25" t="s">
        <v>65</v>
      </c>
      <c r="C22" s="39"/>
      <c r="D22" s="25">
        <v>39.817999999999998</v>
      </c>
      <c r="E22" s="25">
        <v>1</v>
      </c>
      <c r="F22" s="25">
        <v>11</v>
      </c>
      <c r="G22" s="36"/>
      <c r="H22" s="25">
        <v>41.454999999999998</v>
      </c>
      <c r="I22" s="25">
        <v>2</v>
      </c>
      <c r="J22" s="25">
        <v>10</v>
      </c>
      <c r="K22" s="36"/>
      <c r="L22" s="25">
        <v>42.481999999999999</v>
      </c>
      <c r="M22" s="25">
        <v>2</v>
      </c>
      <c r="N22" s="25">
        <v>10</v>
      </c>
      <c r="O22" s="36"/>
      <c r="P22" s="25">
        <v>31.11</v>
      </c>
      <c r="Q22" s="25">
        <v>2</v>
      </c>
      <c r="R22" s="25">
        <v>10</v>
      </c>
      <c r="S22" s="36"/>
      <c r="T22" s="33">
        <f t="shared" si="1"/>
        <v>41</v>
      </c>
      <c r="U22" s="84">
        <v>2</v>
      </c>
    </row>
    <row r="23" spans="1:21" x14ac:dyDescent="0.25">
      <c r="A23" s="25">
        <v>5</v>
      </c>
      <c r="B23" s="25"/>
      <c r="C23" s="39"/>
      <c r="D23" s="25"/>
      <c r="E23" s="25"/>
      <c r="F23" s="25"/>
      <c r="G23" s="36"/>
      <c r="H23" s="25"/>
      <c r="I23" s="25"/>
      <c r="J23" s="25"/>
      <c r="K23" s="36"/>
      <c r="L23" s="25"/>
      <c r="M23" s="25"/>
      <c r="N23" s="25"/>
      <c r="O23" s="36"/>
      <c r="P23" s="25"/>
      <c r="Q23" s="25"/>
      <c r="R23" s="25"/>
      <c r="S23" s="36"/>
      <c r="T23" s="33">
        <f t="shared" si="1"/>
        <v>0</v>
      </c>
      <c r="U23" s="84"/>
    </row>
    <row r="26" spans="1:21" ht="16.5" thickBot="1" x14ac:dyDescent="0.3">
      <c r="A26" s="1"/>
      <c r="B26" s="1"/>
      <c r="C26" s="1"/>
      <c r="D26" s="1"/>
      <c r="E26" s="1"/>
      <c r="F26" s="1"/>
      <c r="G26" s="1"/>
      <c r="H26" s="8" t="s">
        <v>73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1" ht="15.75" x14ac:dyDescent="0.25">
      <c r="C27" s="41"/>
      <c r="D27" s="100"/>
      <c r="E27" s="101" t="s">
        <v>2</v>
      </c>
      <c r="F27" s="100"/>
      <c r="G27" s="36"/>
      <c r="H27" s="101"/>
      <c r="I27" s="101" t="s">
        <v>3</v>
      </c>
      <c r="J27" s="101"/>
      <c r="K27" s="55"/>
      <c r="L27" s="101"/>
      <c r="M27" s="101" t="s">
        <v>4</v>
      </c>
      <c r="N27" s="101"/>
      <c r="O27" s="55"/>
      <c r="P27" s="101"/>
      <c r="Q27" s="101" t="s">
        <v>5</v>
      </c>
      <c r="R27" s="101"/>
      <c r="S27" s="43"/>
      <c r="T27" s="20" t="s">
        <v>37</v>
      </c>
      <c r="U27" s="20" t="s">
        <v>38</v>
      </c>
    </row>
    <row r="28" spans="1:21" ht="16.5" thickBot="1" x14ac:dyDescent="0.3">
      <c r="A28" s="15" t="s">
        <v>0</v>
      </c>
      <c r="B28" s="15" t="s">
        <v>1</v>
      </c>
      <c r="C28" s="37"/>
      <c r="D28" s="78" t="s">
        <v>6</v>
      </c>
      <c r="E28" s="78" t="s">
        <v>7</v>
      </c>
      <c r="F28" s="78" t="s">
        <v>8</v>
      </c>
      <c r="G28" s="55"/>
      <c r="H28" s="78" t="s">
        <v>6</v>
      </c>
      <c r="I28" s="78" t="s">
        <v>7</v>
      </c>
      <c r="J28" s="78" t="s">
        <v>8</v>
      </c>
      <c r="K28" s="55"/>
      <c r="L28" s="78" t="s">
        <v>6</v>
      </c>
      <c r="M28" s="78" t="s">
        <v>7</v>
      </c>
      <c r="N28" s="78" t="s">
        <v>8</v>
      </c>
      <c r="O28" s="55"/>
      <c r="P28" s="78" t="s">
        <v>6</v>
      </c>
      <c r="Q28" s="78" t="s">
        <v>7</v>
      </c>
      <c r="R28" s="78" t="s">
        <v>8</v>
      </c>
      <c r="S28" s="37"/>
      <c r="T28" s="22" t="s">
        <v>8</v>
      </c>
      <c r="U28" s="22" t="s">
        <v>39</v>
      </c>
    </row>
    <row r="29" spans="1:21" x14ac:dyDescent="0.25">
      <c r="A29" s="25">
        <v>1</v>
      </c>
      <c r="B29" s="25" t="s">
        <v>54</v>
      </c>
      <c r="C29" s="39"/>
      <c r="D29" s="25">
        <v>21.939</v>
      </c>
      <c r="E29" s="25">
        <v>1</v>
      </c>
      <c r="F29" s="25">
        <v>11</v>
      </c>
      <c r="G29" s="36"/>
      <c r="H29" s="25">
        <v>21.097000000000001</v>
      </c>
      <c r="I29" s="25">
        <v>1</v>
      </c>
      <c r="J29" s="25">
        <v>11</v>
      </c>
      <c r="K29" s="36"/>
      <c r="L29" s="25">
        <v>16.170000000000002</v>
      </c>
      <c r="M29" s="25">
        <v>1</v>
      </c>
      <c r="N29" s="25">
        <v>11</v>
      </c>
      <c r="O29" s="36"/>
      <c r="P29" s="25">
        <v>18.225999999999999</v>
      </c>
      <c r="Q29" s="25">
        <v>2</v>
      </c>
      <c r="R29" s="25">
        <v>10</v>
      </c>
      <c r="S29" s="44"/>
      <c r="T29" s="29">
        <f t="shared" ref="T29:T33" si="2">SUM(F29,J29,N29,R29)</f>
        <v>43</v>
      </c>
      <c r="U29" s="85">
        <v>1</v>
      </c>
    </row>
    <row r="30" spans="1:21" x14ac:dyDescent="0.25">
      <c r="A30" s="25">
        <v>2</v>
      </c>
      <c r="B30" s="25" t="s">
        <v>53</v>
      </c>
      <c r="C30" s="39"/>
      <c r="D30" s="26">
        <v>45.552999999999997</v>
      </c>
      <c r="E30" s="26">
        <v>4</v>
      </c>
      <c r="F30" s="26">
        <v>8</v>
      </c>
      <c r="G30" s="36"/>
      <c r="H30" s="26" t="s">
        <v>23</v>
      </c>
      <c r="I30" s="26"/>
      <c r="J30" s="26">
        <v>1</v>
      </c>
      <c r="K30" s="36"/>
      <c r="L30" s="26">
        <v>26.613</v>
      </c>
      <c r="M30" s="26">
        <v>3</v>
      </c>
      <c r="N30" s="26">
        <v>9</v>
      </c>
      <c r="O30" s="36"/>
      <c r="P30" s="26">
        <v>26.655000000000001</v>
      </c>
      <c r="Q30" s="26">
        <v>3</v>
      </c>
      <c r="R30" s="26">
        <v>9</v>
      </c>
      <c r="S30" s="44"/>
      <c r="T30" s="30">
        <f t="shared" si="2"/>
        <v>27</v>
      </c>
      <c r="U30" s="64">
        <v>3</v>
      </c>
    </row>
    <row r="31" spans="1:21" x14ac:dyDescent="0.25">
      <c r="A31" s="25">
        <v>3</v>
      </c>
      <c r="B31" s="25" t="s">
        <v>52</v>
      </c>
      <c r="C31" s="39"/>
      <c r="D31" s="25">
        <v>40.173000000000002</v>
      </c>
      <c r="E31" s="25">
        <v>3</v>
      </c>
      <c r="F31" s="25">
        <v>9</v>
      </c>
      <c r="G31" s="36"/>
      <c r="H31" s="25">
        <v>45.95</v>
      </c>
      <c r="I31" s="25">
        <v>3</v>
      </c>
      <c r="J31" s="25">
        <v>9</v>
      </c>
      <c r="K31" s="36"/>
      <c r="L31" s="25">
        <v>62.575000000000003</v>
      </c>
      <c r="M31" s="25">
        <v>4</v>
      </c>
      <c r="N31" s="25">
        <v>8</v>
      </c>
      <c r="O31" s="36"/>
      <c r="P31" s="70"/>
      <c r="Q31" s="70"/>
      <c r="R31" s="70"/>
      <c r="S31" s="44"/>
      <c r="T31" s="32">
        <f t="shared" si="2"/>
        <v>26</v>
      </c>
      <c r="U31" s="84">
        <v>4</v>
      </c>
    </row>
    <row r="32" spans="1:21" x14ac:dyDescent="0.25">
      <c r="A32" s="25">
        <v>4</v>
      </c>
      <c r="B32" s="25" t="s">
        <v>65</v>
      </c>
      <c r="C32" s="39"/>
      <c r="D32" s="25">
        <v>26.962</v>
      </c>
      <c r="E32" s="25">
        <v>2</v>
      </c>
      <c r="F32" s="25">
        <v>10</v>
      </c>
      <c r="G32" s="36"/>
      <c r="H32" s="25">
        <v>24.587</v>
      </c>
      <c r="I32" s="25">
        <v>2</v>
      </c>
      <c r="J32" s="25">
        <v>10</v>
      </c>
      <c r="K32" s="36"/>
      <c r="L32" s="25">
        <v>17.193000000000001</v>
      </c>
      <c r="M32" s="25">
        <v>2</v>
      </c>
      <c r="N32" s="25">
        <v>10</v>
      </c>
      <c r="O32" s="36"/>
      <c r="P32" s="25">
        <v>14.893000000000001</v>
      </c>
      <c r="Q32" s="25">
        <v>1</v>
      </c>
      <c r="R32" s="25">
        <v>11</v>
      </c>
      <c r="S32" s="44"/>
      <c r="T32" s="32">
        <f t="shared" si="2"/>
        <v>41</v>
      </c>
      <c r="U32" s="84">
        <v>2</v>
      </c>
    </row>
    <row r="33" spans="1:21" x14ac:dyDescent="0.25">
      <c r="A33" s="25">
        <v>5</v>
      </c>
      <c r="B33" s="25"/>
      <c r="C33" s="39"/>
      <c r="D33" s="25"/>
      <c r="E33" s="25"/>
      <c r="F33" s="25"/>
      <c r="G33" s="36"/>
      <c r="H33" s="25"/>
      <c r="I33" s="25"/>
      <c r="J33" s="25"/>
      <c r="K33" s="36"/>
      <c r="L33" s="25"/>
      <c r="M33" s="25"/>
      <c r="N33" s="25"/>
      <c r="O33" s="36"/>
      <c r="P33" s="25"/>
      <c r="Q33" s="25"/>
      <c r="R33" s="25"/>
      <c r="S33" s="44"/>
      <c r="T33" s="32">
        <f t="shared" si="2"/>
        <v>0</v>
      </c>
      <c r="U33" s="84"/>
    </row>
    <row r="36" spans="1:21" ht="16.5" thickBot="1" x14ac:dyDescent="0.3">
      <c r="A36" s="1"/>
      <c r="B36" s="1"/>
      <c r="C36" s="1"/>
      <c r="D36" s="1"/>
      <c r="E36" s="1"/>
      <c r="F36" s="1"/>
      <c r="G36" s="1"/>
      <c r="H36" s="8" t="s">
        <v>74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21" ht="15.75" x14ac:dyDescent="0.25">
      <c r="C37" s="41"/>
      <c r="D37" s="101" t="s">
        <v>6</v>
      </c>
      <c r="E37" s="101" t="s">
        <v>7</v>
      </c>
      <c r="F37" s="101" t="s">
        <v>8</v>
      </c>
      <c r="G37" s="55"/>
      <c r="H37" s="101" t="s">
        <v>6</v>
      </c>
      <c r="I37" s="101" t="s">
        <v>7</v>
      </c>
      <c r="J37" s="101" t="s">
        <v>8</v>
      </c>
      <c r="K37" s="55"/>
      <c r="L37" s="101" t="s">
        <v>6</v>
      </c>
      <c r="M37" s="101" t="s">
        <v>7</v>
      </c>
      <c r="N37" s="101" t="s">
        <v>8</v>
      </c>
      <c r="O37" s="55"/>
      <c r="P37" s="101" t="s">
        <v>6</v>
      </c>
      <c r="Q37" s="101" t="s">
        <v>7</v>
      </c>
      <c r="R37" s="101" t="s">
        <v>8</v>
      </c>
      <c r="S37" s="43"/>
      <c r="T37" s="20" t="s">
        <v>37</v>
      </c>
      <c r="U37" s="20" t="s">
        <v>38</v>
      </c>
    </row>
    <row r="38" spans="1:21" ht="16.5" thickBot="1" x14ac:dyDescent="0.3">
      <c r="A38" s="15" t="s">
        <v>0</v>
      </c>
      <c r="B38" s="15"/>
      <c r="C38" s="37"/>
      <c r="D38" s="78"/>
      <c r="E38" s="78"/>
      <c r="F38" s="78"/>
      <c r="G38" s="55"/>
      <c r="H38" s="78"/>
      <c r="I38" s="78"/>
      <c r="J38" s="78"/>
      <c r="K38" s="55"/>
      <c r="L38" s="78"/>
      <c r="M38" s="78"/>
      <c r="N38" s="78"/>
      <c r="O38" s="55"/>
      <c r="P38" s="78"/>
      <c r="Q38" s="78"/>
      <c r="R38" s="78"/>
      <c r="S38" s="37"/>
      <c r="T38" s="22" t="s">
        <v>8</v>
      </c>
      <c r="U38" s="22" t="s">
        <v>39</v>
      </c>
    </row>
    <row r="39" spans="1:21" x14ac:dyDescent="0.25">
      <c r="A39" s="25">
        <v>1</v>
      </c>
      <c r="B39" s="25" t="s">
        <v>54</v>
      </c>
      <c r="C39" s="39"/>
      <c r="D39" s="25">
        <v>13.07</v>
      </c>
      <c r="E39" s="25">
        <v>1</v>
      </c>
      <c r="F39" s="25">
        <v>11</v>
      </c>
      <c r="G39" s="36"/>
      <c r="H39" s="25">
        <v>11.884</v>
      </c>
      <c r="I39" s="25">
        <v>2</v>
      </c>
      <c r="J39" s="25">
        <v>10</v>
      </c>
      <c r="K39" s="36"/>
      <c r="L39" s="25">
        <v>10.29</v>
      </c>
      <c r="M39" s="25">
        <v>1</v>
      </c>
      <c r="N39" s="25">
        <v>11</v>
      </c>
      <c r="O39" s="36"/>
      <c r="P39" s="25">
        <v>9.109</v>
      </c>
      <c r="Q39" s="25">
        <v>2</v>
      </c>
      <c r="R39" s="25">
        <v>10</v>
      </c>
      <c r="S39" s="44"/>
      <c r="T39" s="29">
        <f t="shared" ref="T39:T43" si="3">SUM(F39,J39,N39,R39)</f>
        <v>42</v>
      </c>
      <c r="U39" s="85">
        <v>1</v>
      </c>
    </row>
    <row r="40" spans="1:21" x14ac:dyDescent="0.25">
      <c r="A40" s="25">
        <v>2</v>
      </c>
      <c r="B40" s="25" t="s">
        <v>53</v>
      </c>
      <c r="C40" s="39"/>
      <c r="D40" s="25">
        <v>23.24</v>
      </c>
      <c r="E40" s="25">
        <v>4</v>
      </c>
      <c r="F40" s="25">
        <v>8</v>
      </c>
      <c r="G40" s="36"/>
      <c r="H40" s="25">
        <v>22.14</v>
      </c>
      <c r="I40" s="25">
        <v>4</v>
      </c>
      <c r="J40" s="25">
        <v>8</v>
      </c>
      <c r="K40" s="36"/>
      <c r="L40" s="25">
        <v>15.605</v>
      </c>
      <c r="M40" s="25">
        <v>4</v>
      </c>
      <c r="N40" s="25">
        <v>8</v>
      </c>
      <c r="O40" s="36"/>
      <c r="P40" s="26">
        <v>15.563000000000001</v>
      </c>
      <c r="Q40" s="26">
        <v>3</v>
      </c>
      <c r="R40" s="26">
        <v>9</v>
      </c>
      <c r="S40" s="44"/>
      <c r="T40" s="32">
        <f t="shared" si="3"/>
        <v>33</v>
      </c>
      <c r="U40" s="84">
        <v>3</v>
      </c>
    </row>
    <row r="41" spans="1:21" x14ac:dyDescent="0.25">
      <c r="A41" s="25">
        <v>3</v>
      </c>
      <c r="B41" s="25" t="s">
        <v>52</v>
      </c>
      <c r="C41" s="39"/>
      <c r="D41" s="25">
        <v>21.18</v>
      </c>
      <c r="E41" s="25">
        <v>3</v>
      </c>
      <c r="F41" s="25">
        <v>9</v>
      </c>
      <c r="G41" s="36"/>
      <c r="H41" s="25">
        <v>11.779</v>
      </c>
      <c r="I41" s="25">
        <v>1</v>
      </c>
      <c r="J41" s="25">
        <v>11</v>
      </c>
      <c r="K41" s="36"/>
      <c r="L41" s="25">
        <v>14.872</v>
      </c>
      <c r="M41" s="25">
        <v>3</v>
      </c>
      <c r="N41" s="25">
        <v>9</v>
      </c>
      <c r="O41" s="36"/>
      <c r="P41" s="70"/>
      <c r="Q41" s="70"/>
      <c r="R41" s="70"/>
      <c r="S41" s="44"/>
      <c r="T41" s="32">
        <f t="shared" si="3"/>
        <v>29</v>
      </c>
      <c r="U41" s="84">
        <v>4</v>
      </c>
    </row>
    <row r="42" spans="1:21" x14ac:dyDescent="0.25">
      <c r="A42" s="25">
        <v>4</v>
      </c>
      <c r="B42" s="25" t="s">
        <v>65</v>
      </c>
      <c r="C42" s="39"/>
      <c r="D42" s="25">
        <v>14.3</v>
      </c>
      <c r="E42" s="25">
        <v>2</v>
      </c>
      <c r="F42" s="25">
        <v>10</v>
      </c>
      <c r="G42" s="36"/>
      <c r="H42" s="25">
        <v>17.202000000000002</v>
      </c>
      <c r="I42" s="25">
        <v>3</v>
      </c>
      <c r="J42" s="25">
        <v>9</v>
      </c>
      <c r="K42" s="36"/>
      <c r="L42" s="25">
        <v>11.257999999999999</v>
      </c>
      <c r="M42" s="25">
        <v>2</v>
      </c>
      <c r="N42" s="25">
        <v>10</v>
      </c>
      <c r="O42" s="36"/>
      <c r="P42" s="25">
        <v>8.4280000000000008</v>
      </c>
      <c r="Q42" s="25">
        <v>1</v>
      </c>
      <c r="R42" s="25">
        <v>11</v>
      </c>
      <c r="S42" s="44"/>
      <c r="T42" s="32">
        <f t="shared" si="3"/>
        <v>40</v>
      </c>
      <c r="U42" s="84">
        <v>2</v>
      </c>
    </row>
    <row r="43" spans="1:21" x14ac:dyDescent="0.25">
      <c r="A43" s="25">
        <v>5</v>
      </c>
      <c r="B43" s="25"/>
      <c r="C43" s="39"/>
      <c r="D43" s="25"/>
      <c r="E43" s="25"/>
      <c r="F43" s="25"/>
      <c r="G43" s="36"/>
      <c r="H43" s="25"/>
      <c r="I43" s="25"/>
      <c r="J43" s="25"/>
      <c r="K43" s="36"/>
      <c r="L43" s="25"/>
      <c r="M43" s="25"/>
      <c r="N43" s="25"/>
      <c r="O43" s="36"/>
      <c r="P43" s="25"/>
      <c r="Q43" s="25"/>
      <c r="R43" s="25"/>
      <c r="S43" s="44"/>
      <c r="T43" s="32">
        <f t="shared" si="3"/>
        <v>0</v>
      </c>
      <c r="U43" s="84"/>
    </row>
    <row r="45" spans="1:21" ht="15.75" thickBot="1" x14ac:dyDescent="0.3"/>
    <row r="46" spans="1:21" ht="15.75" x14ac:dyDescent="0.25">
      <c r="A46" s="46"/>
      <c r="B46" s="47"/>
      <c r="C46" s="47"/>
      <c r="D46" s="47" t="s">
        <v>40</v>
      </c>
      <c r="E46" s="47"/>
      <c r="F46" s="47"/>
      <c r="G46" s="47"/>
      <c r="H46" s="48"/>
      <c r="I46" s="20" t="s">
        <v>8</v>
      </c>
      <c r="J46" s="20" t="s">
        <v>37</v>
      </c>
    </row>
    <row r="47" spans="1:21" ht="15.75" x14ac:dyDescent="0.25">
      <c r="A47" s="49" t="s">
        <v>0</v>
      </c>
      <c r="B47" s="10" t="s">
        <v>1</v>
      </c>
      <c r="C47" s="16" t="s">
        <v>41</v>
      </c>
      <c r="D47" s="16" t="s">
        <v>42</v>
      </c>
      <c r="E47" s="16" t="s">
        <v>43</v>
      </c>
      <c r="F47" s="16" t="s">
        <v>44</v>
      </c>
      <c r="G47" s="43"/>
      <c r="H47" s="50"/>
      <c r="I47" s="45"/>
      <c r="J47" s="83"/>
    </row>
    <row r="48" spans="1:21" x14ac:dyDescent="0.25">
      <c r="A48" s="30">
        <v>1</v>
      </c>
      <c r="B48" s="25" t="s">
        <v>54</v>
      </c>
      <c r="C48" s="26">
        <f>SUM(F5,F19,F29,F39)</f>
        <v>43</v>
      </c>
      <c r="D48" s="26">
        <f>SUM(J5,J19,J29,J39)</f>
        <v>43</v>
      </c>
      <c r="E48" s="26">
        <f>SUM(N5,N19,N29,N39)</f>
        <v>44</v>
      </c>
      <c r="F48" s="26">
        <f>SUM(R5,R19,R29,R39)</f>
        <v>41</v>
      </c>
      <c r="G48" s="39"/>
      <c r="H48" s="51"/>
      <c r="I48" s="30">
        <f>SUM(C48:G48)</f>
        <v>171</v>
      </c>
      <c r="J48" s="84">
        <v>1</v>
      </c>
    </row>
    <row r="49" spans="1:10" x14ac:dyDescent="0.25">
      <c r="A49" s="30">
        <v>2</v>
      </c>
      <c r="B49" s="25" t="s">
        <v>53</v>
      </c>
      <c r="C49" s="26">
        <f>SUM(F6,F20,F30,F40)</f>
        <v>34</v>
      </c>
      <c r="D49" s="26">
        <f>SUM(J6,J20,J30,J40)</f>
        <v>11</v>
      </c>
      <c r="E49" s="26">
        <f>SUM(N6,N20,N30,N40)</f>
        <v>35</v>
      </c>
      <c r="F49" s="26">
        <f>SUM(R6,R20,R30,R40)</f>
        <v>36</v>
      </c>
      <c r="G49" s="39"/>
      <c r="H49" s="51"/>
      <c r="I49" s="30">
        <f>SUM(C49:G49)</f>
        <v>116</v>
      </c>
      <c r="J49" s="84">
        <v>2</v>
      </c>
    </row>
    <row r="50" spans="1:10" x14ac:dyDescent="0.25">
      <c r="A50" s="30"/>
      <c r="B50" s="25"/>
      <c r="C50" s="26"/>
      <c r="D50" s="26"/>
      <c r="E50" s="26"/>
      <c r="F50" s="26"/>
      <c r="G50" s="39"/>
      <c r="H50" s="51"/>
      <c r="I50" s="30"/>
      <c r="J50" s="84"/>
    </row>
    <row r="51" spans="1:10" x14ac:dyDescent="0.25">
      <c r="A51" s="143">
        <v>3</v>
      </c>
      <c r="B51" s="141" t="s">
        <v>52</v>
      </c>
      <c r="C51" s="141">
        <f>SUM(F7,F21,F31,F41)</f>
        <v>27</v>
      </c>
      <c r="D51" s="141">
        <f>SUM(J7,J21,J31,J41)</f>
        <v>22</v>
      </c>
      <c r="E51" s="141">
        <f>SUM(N7,N21,N31,N41)</f>
        <v>26</v>
      </c>
      <c r="F51" s="70"/>
      <c r="G51" s="39"/>
      <c r="H51" s="51"/>
      <c r="I51" s="143">
        <f>SUM(C51,D51,E51,F51)</f>
        <v>75</v>
      </c>
      <c r="J51" s="144">
        <v>2</v>
      </c>
    </row>
    <row r="52" spans="1:10" x14ac:dyDescent="0.25">
      <c r="A52" s="145">
        <v>4</v>
      </c>
      <c r="B52" s="141" t="s">
        <v>65</v>
      </c>
      <c r="C52" s="146">
        <f>SUM(F8,F22,F32,F42)</f>
        <v>31</v>
      </c>
      <c r="D52" s="146">
        <f>SUM(J8,J22,J32,J42)</f>
        <v>39</v>
      </c>
      <c r="E52" s="146">
        <f>SUM(N8,N22,N32,N42)</f>
        <v>40</v>
      </c>
      <c r="F52" s="146">
        <f>SUM(R8,R22,R32,R42)</f>
        <v>43</v>
      </c>
      <c r="G52" s="74"/>
      <c r="H52" s="75"/>
      <c r="I52" s="145">
        <f>SUM(C52,D52,E52,F52)</f>
        <v>153</v>
      </c>
      <c r="J52" s="147">
        <v>1</v>
      </c>
    </row>
    <row r="53" spans="1:10" ht="15.75" thickBot="1" x14ac:dyDescent="0.3">
      <c r="A53" s="30"/>
      <c r="B53" s="26"/>
      <c r="C53" s="25"/>
      <c r="D53" s="25"/>
      <c r="E53" s="25"/>
      <c r="F53" s="25"/>
      <c r="G53" s="39"/>
      <c r="H53" s="51"/>
      <c r="I53" s="80"/>
      <c r="J53" s="86"/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79CE4-A3D6-4D6D-8178-7DBEF7799C5A}">
  <dimension ref="A1:Z136"/>
  <sheetViews>
    <sheetView workbookViewId="0"/>
  </sheetViews>
  <sheetFormatPr defaultRowHeight="15" x14ac:dyDescent="0.25"/>
  <cols>
    <col min="1" max="1" width="4.42578125" customWidth="1"/>
    <col min="2" max="2" width="24.28515625" customWidth="1"/>
    <col min="7" max="7" width="3.42578125" customWidth="1"/>
    <col min="11" max="11" width="3" customWidth="1"/>
    <col min="15" max="15" width="2.85546875" customWidth="1"/>
    <col min="19" max="19" width="2.85546875" customWidth="1"/>
    <col min="22" max="23" width="9.140625" style="170"/>
  </cols>
  <sheetData>
    <row r="1" spans="1:26" ht="15.75" x14ac:dyDescent="0.25">
      <c r="A1" s="6"/>
      <c r="B1" s="6"/>
      <c r="C1" s="6"/>
      <c r="D1" s="6"/>
      <c r="E1" s="6"/>
      <c r="F1" s="17"/>
      <c r="G1" s="17"/>
      <c r="H1" s="7" t="s">
        <v>14</v>
      </c>
      <c r="I1" s="17"/>
      <c r="J1" s="6"/>
      <c r="K1" s="6"/>
      <c r="L1" s="6"/>
      <c r="M1" s="6"/>
      <c r="N1" s="6"/>
      <c r="O1" s="6"/>
      <c r="P1" s="6"/>
      <c r="Q1" s="6"/>
      <c r="R1" s="6"/>
      <c r="S1" s="6"/>
      <c r="T1" s="24" t="s">
        <v>47</v>
      </c>
      <c r="U1" s="24"/>
      <c r="X1" s="24"/>
      <c r="Y1" s="24"/>
    </row>
    <row r="2" spans="1:26" ht="16.5" thickBot="1" x14ac:dyDescent="0.3">
      <c r="A2" s="5"/>
      <c r="B2" s="5"/>
      <c r="C2" s="5"/>
      <c r="D2" s="5"/>
      <c r="E2" s="5"/>
      <c r="F2" s="5"/>
      <c r="G2" s="5"/>
      <c r="H2" s="8" t="s">
        <v>10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6" ht="15.75" x14ac:dyDescent="0.25">
      <c r="A3" s="9"/>
      <c r="B3" s="10"/>
      <c r="C3" s="38"/>
      <c r="D3" s="11"/>
      <c r="E3" s="12" t="s">
        <v>2</v>
      </c>
      <c r="F3" s="11"/>
      <c r="G3" s="35"/>
      <c r="H3" s="13"/>
      <c r="I3" s="13" t="s">
        <v>3</v>
      </c>
      <c r="J3" s="13"/>
      <c r="K3" s="35"/>
      <c r="L3" s="13"/>
      <c r="M3" s="13" t="s">
        <v>4</v>
      </c>
      <c r="N3" s="13"/>
      <c r="O3" s="35"/>
      <c r="P3" s="13"/>
      <c r="Q3" s="13" t="s">
        <v>5</v>
      </c>
      <c r="R3" s="13"/>
      <c r="S3" s="35"/>
      <c r="T3" s="20" t="s">
        <v>37</v>
      </c>
      <c r="U3" s="20" t="s">
        <v>38</v>
      </c>
    </row>
    <row r="4" spans="1:26" ht="15.75" x14ac:dyDescent="0.25">
      <c r="A4" s="9" t="s">
        <v>0</v>
      </c>
      <c r="B4" s="10" t="s">
        <v>1</v>
      </c>
      <c r="C4" s="38"/>
      <c r="D4" s="10" t="s">
        <v>6</v>
      </c>
      <c r="E4" s="10" t="s">
        <v>7</v>
      </c>
      <c r="F4" s="10" t="s">
        <v>8</v>
      </c>
      <c r="G4" s="38"/>
      <c r="H4" s="10" t="s">
        <v>6</v>
      </c>
      <c r="I4" s="10" t="s">
        <v>7</v>
      </c>
      <c r="J4" s="10" t="s">
        <v>8</v>
      </c>
      <c r="K4" s="43"/>
      <c r="L4" s="10" t="s">
        <v>6</v>
      </c>
      <c r="M4" s="10" t="s">
        <v>7</v>
      </c>
      <c r="N4" s="10" t="s">
        <v>8</v>
      </c>
      <c r="O4" s="43"/>
      <c r="P4" s="10" t="s">
        <v>6</v>
      </c>
      <c r="Q4" s="10" t="s">
        <v>7</v>
      </c>
      <c r="R4" s="10" t="s">
        <v>8</v>
      </c>
      <c r="S4" s="43"/>
      <c r="T4" s="22" t="s">
        <v>8</v>
      </c>
      <c r="U4" s="22" t="s">
        <v>39</v>
      </c>
    </row>
    <row r="5" spans="1:26" x14ac:dyDescent="0.25">
      <c r="A5" s="26">
        <v>1</v>
      </c>
      <c r="B5" s="26" t="s">
        <v>66</v>
      </c>
      <c r="C5" s="36"/>
      <c r="D5" s="26">
        <v>24.285</v>
      </c>
      <c r="E5" s="26">
        <v>1</v>
      </c>
      <c r="F5" s="26">
        <v>11</v>
      </c>
      <c r="G5" s="36"/>
      <c r="H5" s="26">
        <v>22.463000000000001</v>
      </c>
      <c r="I5" s="26">
        <v>1</v>
      </c>
      <c r="J5" s="26">
        <v>11</v>
      </c>
      <c r="K5" s="36"/>
      <c r="L5" s="26">
        <v>23.128</v>
      </c>
      <c r="M5" s="26">
        <v>2</v>
      </c>
      <c r="N5" s="26">
        <v>10</v>
      </c>
      <c r="O5" s="36"/>
      <c r="P5" s="26">
        <v>29.545999999999999</v>
      </c>
      <c r="Q5" s="26">
        <v>7</v>
      </c>
      <c r="R5" s="26">
        <v>5</v>
      </c>
      <c r="S5" s="44"/>
      <c r="T5" s="30">
        <f t="shared" ref="T5:T20" si="0">SUM(F5,J5,N5,R5)</f>
        <v>37</v>
      </c>
      <c r="U5" s="64">
        <v>2</v>
      </c>
    </row>
    <row r="6" spans="1:26" x14ac:dyDescent="0.25">
      <c r="A6" s="26">
        <v>2</v>
      </c>
      <c r="B6" s="26" t="s">
        <v>25</v>
      </c>
      <c r="C6" s="36"/>
      <c r="D6" s="26">
        <v>28.37</v>
      </c>
      <c r="E6" s="26">
        <v>2</v>
      </c>
      <c r="F6" s="26">
        <v>10</v>
      </c>
      <c r="G6" s="36"/>
      <c r="H6" s="26">
        <v>28.067</v>
      </c>
      <c r="I6" s="26">
        <v>3</v>
      </c>
      <c r="J6" s="26">
        <v>9</v>
      </c>
      <c r="K6" s="36"/>
      <c r="L6" s="26">
        <v>22.140999999999998</v>
      </c>
      <c r="M6" s="26">
        <v>1</v>
      </c>
      <c r="N6" s="26">
        <v>11</v>
      </c>
      <c r="O6" s="36"/>
      <c r="P6" s="26">
        <v>21.548999999999999</v>
      </c>
      <c r="Q6" s="26">
        <v>1</v>
      </c>
      <c r="R6" s="26">
        <v>11</v>
      </c>
      <c r="S6" s="44"/>
      <c r="T6" s="32">
        <f t="shared" si="0"/>
        <v>41</v>
      </c>
      <c r="U6" s="84">
        <v>1</v>
      </c>
    </row>
    <row r="7" spans="1:26" x14ac:dyDescent="0.25">
      <c r="A7" s="26">
        <v>3</v>
      </c>
      <c r="B7" s="26" t="s">
        <v>48</v>
      </c>
      <c r="C7" s="36"/>
      <c r="D7" s="26">
        <v>28.856999999999999</v>
      </c>
      <c r="E7" s="26">
        <v>3</v>
      </c>
      <c r="F7" s="26">
        <v>9</v>
      </c>
      <c r="G7" s="36"/>
      <c r="H7" s="26">
        <v>28.63</v>
      </c>
      <c r="I7" s="26">
        <v>6</v>
      </c>
      <c r="J7" s="26">
        <v>6</v>
      </c>
      <c r="K7" s="36"/>
      <c r="L7" s="26">
        <v>27.885000000000002</v>
      </c>
      <c r="M7" s="26">
        <v>6</v>
      </c>
      <c r="N7" s="26">
        <v>6</v>
      </c>
      <c r="O7" s="36"/>
      <c r="P7" s="26">
        <v>22.263999999999999</v>
      </c>
      <c r="Q7" s="26">
        <v>2</v>
      </c>
      <c r="R7" s="26">
        <v>10</v>
      </c>
      <c r="S7" s="44"/>
      <c r="T7" s="32">
        <f t="shared" si="0"/>
        <v>31</v>
      </c>
      <c r="U7" s="84">
        <v>3</v>
      </c>
    </row>
    <row r="8" spans="1:26" x14ac:dyDescent="0.25">
      <c r="A8" s="26">
        <v>4</v>
      </c>
      <c r="B8" s="26" t="s">
        <v>57</v>
      </c>
      <c r="C8" s="36"/>
      <c r="D8" s="26">
        <v>28.911999999999999</v>
      </c>
      <c r="E8" s="26">
        <v>4</v>
      </c>
      <c r="F8" s="26">
        <v>8</v>
      </c>
      <c r="G8" s="36"/>
      <c r="H8" s="26">
        <v>28.41</v>
      </c>
      <c r="I8" s="26">
        <v>5</v>
      </c>
      <c r="J8" s="26">
        <v>7</v>
      </c>
      <c r="K8" s="36"/>
      <c r="L8" s="26" t="s">
        <v>23</v>
      </c>
      <c r="M8" s="26"/>
      <c r="N8" s="26">
        <v>1</v>
      </c>
      <c r="O8" s="36"/>
      <c r="P8" s="26">
        <v>26.207999999999998</v>
      </c>
      <c r="Q8" s="26">
        <v>4</v>
      </c>
      <c r="R8" s="26">
        <v>8</v>
      </c>
      <c r="S8" s="44"/>
      <c r="T8" s="32">
        <f t="shared" si="0"/>
        <v>24</v>
      </c>
      <c r="U8" s="84">
        <v>5</v>
      </c>
    </row>
    <row r="9" spans="1:26" x14ac:dyDescent="0.25">
      <c r="A9" s="26">
        <v>5</v>
      </c>
      <c r="B9" s="26" t="s">
        <v>67</v>
      </c>
      <c r="C9" s="36"/>
      <c r="D9" s="25">
        <v>28.995999999999999</v>
      </c>
      <c r="E9" s="25">
        <v>5</v>
      </c>
      <c r="F9" s="25">
        <v>7</v>
      </c>
      <c r="G9" s="36"/>
      <c r="H9" s="25">
        <v>28.07</v>
      </c>
      <c r="I9" s="25">
        <v>4</v>
      </c>
      <c r="J9" s="25">
        <v>8</v>
      </c>
      <c r="K9" s="36"/>
      <c r="L9" s="70"/>
      <c r="M9" s="70"/>
      <c r="N9" s="70"/>
      <c r="O9" s="36"/>
      <c r="P9" s="25">
        <v>28.942</v>
      </c>
      <c r="Q9" s="25">
        <v>6</v>
      </c>
      <c r="R9" s="25">
        <v>6</v>
      </c>
      <c r="S9" s="44"/>
      <c r="T9" s="32">
        <f t="shared" si="0"/>
        <v>21</v>
      </c>
      <c r="U9" s="84">
        <v>6</v>
      </c>
    </row>
    <row r="10" spans="1:26" x14ac:dyDescent="0.25">
      <c r="A10" s="26">
        <v>6</v>
      </c>
      <c r="B10" s="26" t="s">
        <v>68</v>
      </c>
      <c r="C10" s="36"/>
      <c r="D10" s="25">
        <v>29.094000000000001</v>
      </c>
      <c r="E10" s="25">
        <v>6</v>
      </c>
      <c r="F10" s="25">
        <v>0</v>
      </c>
      <c r="G10" s="36"/>
      <c r="H10" s="70"/>
      <c r="I10" s="70"/>
      <c r="J10" s="70"/>
      <c r="K10" s="36"/>
      <c r="L10" s="70"/>
      <c r="M10" s="70"/>
      <c r="N10" s="70"/>
      <c r="O10" s="36"/>
      <c r="P10" s="70"/>
      <c r="Q10" s="70"/>
      <c r="R10" s="70"/>
      <c r="S10" s="44"/>
      <c r="T10" s="133">
        <f t="shared" si="0"/>
        <v>0</v>
      </c>
      <c r="U10" s="84"/>
    </row>
    <row r="11" spans="1:26" x14ac:dyDescent="0.25">
      <c r="A11" s="26">
        <v>7</v>
      </c>
      <c r="B11" s="26" t="s">
        <v>27</v>
      </c>
      <c r="C11" s="36"/>
      <c r="D11" s="25">
        <v>29.367999999999999</v>
      </c>
      <c r="E11" s="25">
        <v>7</v>
      </c>
      <c r="F11" s="25">
        <v>5</v>
      </c>
      <c r="G11" s="36"/>
      <c r="H11" s="25" t="s">
        <v>23</v>
      </c>
      <c r="I11" s="25"/>
      <c r="J11" s="25">
        <v>1</v>
      </c>
      <c r="K11" s="36"/>
      <c r="L11" s="25" t="s">
        <v>23</v>
      </c>
      <c r="M11" s="25"/>
      <c r="N11" s="25">
        <v>1</v>
      </c>
      <c r="O11" s="36"/>
      <c r="P11" s="25">
        <v>28.783000000000001</v>
      </c>
      <c r="Q11" s="25">
        <v>5</v>
      </c>
      <c r="R11" s="25">
        <v>7</v>
      </c>
      <c r="S11" s="44"/>
      <c r="T11" s="32">
        <f t="shared" si="0"/>
        <v>14</v>
      </c>
      <c r="U11" s="84">
        <v>8</v>
      </c>
    </row>
    <row r="12" spans="1:26" x14ac:dyDescent="0.25">
      <c r="A12" s="26">
        <v>8</v>
      </c>
      <c r="B12" s="26" t="s">
        <v>56</v>
      </c>
      <c r="C12" s="36"/>
      <c r="D12" s="25">
        <v>29.484000000000002</v>
      </c>
      <c r="E12" s="25">
        <v>8</v>
      </c>
      <c r="F12" s="25">
        <v>4</v>
      </c>
      <c r="G12" s="36"/>
      <c r="H12" s="25">
        <v>33.351999999999997</v>
      </c>
      <c r="I12" s="25">
        <v>9</v>
      </c>
      <c r="J12" s="25">
        <v>3</v>
      </c>
      <c r="K12" s="36"/>
      <c r="L12" s="25">
        <v>37.832000000000001</v>
      </c>
      <c r="M12" s="25">
        <v>9</v>
      </c>
      <c r="N12" s="25">
        <v>3</v>
      </c>
      <c r="O12" s="36"/>
      <c r="P12" s="25">
        <v>32.026000000000003</v>
      </c>
      <c r="Q12" s="25"/>
      <c r="R12" s="25">
        <v>1</v>
      </c>
      <c r="S12" s="44"/>
      <c r="T12" s="32">
        <f t="shared" si="0"/>
        <v>11</v>
      </c>
      <c r="U12" s="84"/>
      <c r="X12" s="23"/>
      <c r="Y12" s="23"/>
    </row>
    <row r="13" spans="1:26" x14ac:dyDescent="0.25">
      <c r="A13" s="26">
        <v>9</v>
      </c>
      <c r="B13" s="26" t="s">
        <v>51</v>
      </c>
      <c r="C13" s="36"/>
      <c r="D13" s="25">
        <v>29.904</v>
      </c>
      <c r="E13" s="25">
        <v>9</v>
      </c>
      <c r="F13" s="25">
        <v>3</v>
      </c>
      <c r="G13" s="36"/>
      <c r="H13" s="25" t="s">
        <v>23</v>
      </c>
      <c r="I13" s="25"/>
      <c r="J13" s="25">
        <v>1</v>
      </c>
      <c r="K13" s="36"/>
      <c r="L13" s="25">
        <v>27.202000000000002</v>
      </c>
      <c r="M13" s="25">
        <v>4</v>
      </c>
      <c r="N13" s="25">
        <v>8</v>
      </c>
      <c r="O13" s="36"/>
      <c r="P13" s="25">
        <v>38.274999999999999</v>
      </c>
      <c r="Q13" s="25"/>
      <c r="R13" s="25">
        <v>1</v>
      </c>
      <c r="S13" s="44"/>
      <c r="T13" s="32">
        <f t="shared" si="0"/>
        <v>13</v>
      </c>
      <c r="U13" s="84">
        <v>9</v>
      </c>
      <c r="X13" s="23"/>
      <c r="Y13" s="23"/>
    </row>
    <row r="14" spans="1:26" x14ac:dyDescent="0.25">
      <c r="A14" s="26">
        <v>10</v>
      </c>
      <c r="B14" s="26" t="s">
        <v>49</v>
      </c>
      <c r="C14" s="36"/>
      <c r="D14" s="25">
        <v>30.018999999999998</v>
      </c>
      <c r="E14" s="25">
        <v>10</v>
      </c>
      <c r="F14" s="25">
        <v>2</v>
      </c>
      <c r="G14" s="36"/>
      <c r="H14" s="25">
        <v>35.366</v>
      </c>
      <c r="I14" s="25"/>
      <c r="J14" s="25">
        <v>1</v>
      </c>
      <c r="K14" s="36"/>
      <c r="L14" s="25">
        <v>27.902000000000001</v>
      </c>
      <c r="M14" s="25">
        <v>7</v>
      </c>
      <c r="N14" s="25">
        <v>5</v>
      </c>
      <c r="O14" s="36"/>
      <c r="P14" s="25">
        <v>29.742000000000001</v>
      </c>
      <c r="Q14" s="25">
        <v>8</v>
      </c>
      <c r="R14" s="25">
        <v>4</v>
      </c>
      <c r="S14" s="44"/>
      <c r="T14" s="32">
        <f t="shared" si="0"/>
        <v>12</v>
      </c>
      <c r="U14" s="84">
        <v>10</v>
      </c>
      <c r="X14" s="24"/>
      <c r="Y14" s="24"/>
      <c r="Z14" s="24"/>
    </row>
    <row r="15" spans="1:26" x14ac:dyDescent="0.25">
      <c r="A15" s="26">
        <v>11</v>
      </c>
      <c r="B15" s="26" t="s">
        <v>55</v>
      </c>
      <c r="C15" s="36"/>
      <c r="D15" s="25">
        <v>31.635000000000002</v>
      </c>
      <c r="E15" s="25"/>
      <c r="F15" s="25">
        <v>1</v>
      </c>
      <c r="G15" s="36"/>
      <c r="H15" s="25">
        <v>33.651000000000003</v>
      </c>
      <c r="I15" s="25">
        <v>10</v>
      </c>
      <c r="J15" s="25">
        <v>2</v>
      </c>
      <c r="K15" s="36"/>
      <c r="L15" s="25">
        <v>32.411999999999999</v>
      </c>
      <c r="M15" s="25">
        <v>8</v>
      </c>
      <c r="N15" s="25">
        <v>4</v>
      </c>
      <c r="O15" s="36"/>
      <c r="P15" s="25">
        <v>31.187999999999999</v>
      </c>
      <c r="Q15" s="25">
        <v>9</v>
      </c>
      <c r="R15" s="25">
        <v>3</v>
      </c>
      <c r="S15" s="44"/>
      <c r="T15" s="32">
        <f t="shared" si="0"/>
        <v>10</v>
      </c>
      <c r="U15" s="84"/>
      <c r="X15" s="24"/>
      <c r="Y15" s="24"/>
      <c r="Z15" s="24"/>
    </row>
    <row r="16" spans="1:26" x14ac:dyDescent="0.25">
      <c r="A16" s="26">
        <v>12</v>
      </c>
      <c r="B16" s="26" t="s">
        <v>50</v>
      </c>
      <c r="C16" s="36"/>
      <c r="D16" s="25">
        <v>32.741</v>
      </c>
      <c r="E16" s="25"/>
      <c r="F16" s="25">
        <v>1</v>
      </c>
      <c r="G16" s="36"/>
      <c r="H16" s="25">
        <v>29.318999999999999</v>
      </c>
      <c r="I16" s="25">
        <v>7</v>
      </c>
      <c r="J16" s="25">
        <v>5</v>
      </c>
      <c r="K16" s="36"/>
      <c r="L16" s="25">
        <v>25.632000000000001</v>
      </c>
      <c r="M16" s="25">
        <v>3</v>
      </c>
      <c r="N16" s="25">
        <v>9</v>
      </c>
      <c r="O16" s="36"/>
      <c r="P16" s="25">
        <v>33.186</v>
      </c>
      <c r="Q16" s="25"/>
      <c r="R16" s="25">
        <v>1</v>
      </c>
      <c r="S16" s="44"/>
      <c r="T16" s="32">
        <f t="shared" si="0"/>
        <v>16</v>
      </c>
      <c r="U16" s="84">
        <v>7</v>
      </c>
    </row>
    <row r="17" spans="1:23" x14ac:dyDescent="0.25">
      <c r="A17" s="26">
        <v>13</v>
      </c>
      <c r="B17" s="26" t="s">
        <v>26</v>
      </c>
      <c r="C17" s="36"/>
      <c r="D17" s="25">
        <v>33.518999999999998</v>
      </c>
      <c r="E17" s="25"/>
      <c r="F17" s="25">
        <v>1</v>
      </c>
      <c r="G17" s="36"/>
      <c r="H17" s="25">
        <v>22.539000000000001</v>
      </c>
      <c r="I17" s="25">
        <v>2</v>
      </c>
      <c r="J17" s="25">
        <v>10</v>
      </c>
      <c r="K17" s="36"/>
      <c r="L17" s="25">
        <v>27.826000000000001</v>
      </c>
      <c r="M17" s="25">
        <v>5</v>
      </c>
      <c r="N17" s="25">
        <v>7</v>
      </c>
      <c r="O17" s="36"/>
      <c r="P17" s="28">
        <v>23.236999999999998</v>
      </c>
      <c r="Q17" s="25">
        <v>3</v>
      </c>
      <c r="R17" s="25">
        <v>9</v>
      </c>
      <c r="S17" s="44"/>
      <c r="T17" s="32">
        <f t="shared" si="0"/>
        <v>27</v>
      </c>
      <c r="U17" s="84">
        <v>4</v>
      </c>
    </row>
    <row r="18" spans="1:23" x14ac:dyDescent="0.25">
      <c r="A18" s="26">
        <v>14</v>
      </c>
      <c r="B18" s="26" t="s">
        <v>69</v>
      </c>
      <c r="C18" s="36"/>
      <c r="D18" s="25">
        <v>33.890999999999998</v>
      </c>
      <c r="E18" s="25"/>
      <c r="F18" s="25">
        <v>1</v>
      </c>
      <c r="G18" s="36"/>
      <c r="H18" s="25" t="s">
        <v>23</v>
      </c>
      <c r="I18" s="25"/>
      <c r="J18" s="25">
        <v>1</v>
      </c>
      <c r="K18" s="36"/>
      <c r="L18" s="70"/>
      <c r="M18" s="70"/>
      <c r="N18" s="70"/>
      <c r="O18" s="36"/>
      <c r="P18" s="71"/>
      <c r="Q18" s="71"/>
      <c r="R18" s="71"/>
      <c r="S18" s="44"/>
      <c r="T18" s="32">
        <f t="shared" si="0"/>
        <v>2</v>
      </c>
      <c r="U18" s="84"/>
    </row>
    <row r="19" spans="1:23" x14ac:dyDescent="0.25">
      <c r="A19" s="26">
        <v>15</v>
      </c>
      <c r="B19" s="26" t="s">
        <v>45</v>
      </c>
      <c r="C19" s="39"/>
      <c r="D19" s="26">
        <v>36.819000000000003</v>
      </c>
      <c r="E19" s="26"/>
      <c r="F19" s="26">
        <v>1</v>
      </c>
      <c r="G19" s="39"/>
      <c r="H19" s="25">
        <v>45.293999999999997</v>
      </c>
      <c r="I19" s="25"/>
      <c r="J19" s="25">
        <v>1</v>
      </c>
      <c r="K19" s="39"/>
      <c r="L19" s="70"/>
      <c r="M19" s="70"/>
      <c r="N19" s="70"/>
      <c r="O19" s="39"/>
      <c r="P19" s="25">
        <v>31.966000000000001</v>
      </c>
      <c r="Q19" s="25">
        <v>10</v>
      </c>
      <c r="R19" s="25">
        <v>2</v>
      </c>
      <c r="S19" s="69"/>
      <c r="T19" s="30">
        <f t="shared" si="0"/>
        <v>4</v>
      </c>
      <c r="U19" s="64"/>
    </row>
    <row r="20" spans="1:23" x14ac:dyDescent="0.25">
      <c r="A20" s="26">
        <v>16</v>
      </c>
      <c r="B20" s="26" t="s">
        <v>70</v>
      </c>
      <c r="C20" s="39"/>
      <c r="D20" s="26">
        <v>37.018999999999998</v>
      </c>
      <c r="E20" s="26"/>
      <c r="F20" s="26">
        <v>1</v>
      </c>
      <c r="G20" s="39"/>
      <c r="H20" s="70"/>
      <c r="I20" s="70"/>
      <c r="J20" s="70"/>
      <c r="K20" s="39"/>
      <c r="L20" s="70"/>
      <c r="M20" s="70"/>
      <c r="N20" s="70"/>
      <c r="O20" s="39"/>
      <c r="P20" s="70"/>
      <c r="Q20" s="70"/>
      <c r="R20" s="70"/>
      <c r="S20" s="69"/>
      <c r="T20" s="30">
        <f t="shared" si="0"/>
        <v>1</v>
      </c>
      <c r="U20" s="64"/>
    </row>
    <row r="21" spans="1:23" x14ac:dyDescent="0.25">
      <c r="A21" s="26">
        <v>17</v>
      </c>
      <c r="B21" s="26" t="s">
        <v>62</v>
      </c>
      <c r="C21" s="39"/>
      <c r="D21" s="70"/>
      <c r="E21" s="70"/>
      <c r="F21" s="70"/>
      <c r="G21" s="39"/>
      <c r="H21" s="70"/>
      <c r="I21" s="70"/>
      <c r="J21" s="70"/>
      <c r="K21" s="39"/>
      <c r="L21" s="70"/>
      <c r="M21" s="70"/>
      <c r="N21" s="70"/>
      <c r="O21" s="39"/>
      <c r="P21" s="70"/>
      <c r="Q21" s="70"/>
      <c r="R21" s="70"/>
      <c r="S21" s="69"/>
      <c r="T21" s="133">
        <f>SUM(F21,J21,N21,R21)</f>
        <v>0</v>
      </c>
      <c r="U21" s="64"/>
    </row>
    <row r="22" spans="1:23" x14ac:dyDescent="0.25">
      <c r="A22" s="73">
        <v>18</v>
      </c>
      <c r="B22" s="73" t="s">
        <v>71</v>
      </c>
      <c r="C22" s="74"/>
      <c r="D22" s="81"/>
      <c r="E22" s="81"/>
      <c r="F22" s="81"/>
      <c r="G22" s="74"/>
      <c r="H22" s="73">
        <v>41.636000000000003</v>
      </c>
      <c r="I22" s="73"/>
      <c r="J22" s="73">
        <v>1</v>
      </c>
      <c r="K22" s="74"/>
      <c r="L22" s="73" t="s">
        <v>23</v>
      </c>
      <c r="M22" s="73"/>
      <c r="N22" s="73">
        <v>1</v>
      </c>
      <c r="O22" s="74"/>
      <c r="P22" s="73">
        <v>35.569000000000003</v>
      </c>
      <c r="Q22" s="73"/>
      <c r="R22" s="73">
        <v>1</v>
      </c>
      <c r="S22" s="106"/>
      <c r="T22" s="72">
        <f>SUM(F22,J22,N22,R22)</f>
        <v>3</v>
      </c>
      <c r="U22" s="87"/>
    </row>
    <row r="23" spans="1:23" ht="15.75" thickBot="1" x14ac:dyDescent="0.3">
      <c r="A23" s="25">
        <v>19</v>
      </c>
      <c r="B23" s="25" t="s">
        <v>72</v>
      </c>
      <c r="C23" s="107"/>
      <c r="D23" s="70"/>
      <c r="E23" s="70"/>
      <c r="F23" s="70"/>
      <c r="G23" s="107"/>
      <c r="H23" s="25">
        <v>32.017000000000003</v>
      </c>
      <c r="I23" s="25">
        <v>8</v>
      </c>
      <c r="J23" s="25">
        <v>0</v>
      </c>
      <c r="K23" s="107"/>
      <c r="L23" s="25" t="s">
        <v>23</v>
      </c>
      <c r="M23" s="25"/>
      <c r="N23" s="25">
        <v>0</v>
      </c>
      <c r="O23" s="107"/>
      <c r="P23" s="70"/>
      <c r="Q23" s="70"/>
      <c r="R23" s="70"/>
      <c r="S23" s="108"/>
      <c r="T23" s="168">
        <f>SUM(F23,J23,N23,R23)</f>
        <v>0</v>
      </c>
      <c r="U23" s="105"/>
    </row>
    <row r="26" spans="1:23" ht="16.5" thickBot="1" x14ac:dyDescent="0.3">
      <c r="A26" s="1"/>
      <c r="B26" s="1"/>
      <c r="C26" s="1"/>
      <c r="D26" s="1"/>
      <c r="E26" s="1"/>
      <c r="F26" s="1"/>
      <c r="G26" s="1"/>
      <c r="H26" s="8" t="s">
        <v>11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3" ht="15.75" x14ac:dyDescent="0.25">
      <c r="C27" s="41"/>
      <c r="D27" s="101"/>
      <c r="E27" s="101" t="s">
        <v>2</v>
      </c>
      <c r="F27" s="101"/>
      <c r="G27" s="55"/>
      <c r="H27" s="101"/>
      <c r="I27" s="101" t="s">
        <v>3</v>
      </c>
      <c r="J27" s="101"/>
      <c r="K27" s="55"/>
      <c r="L27" s="101"/>
      <c r="M27" s="101" t="s">
        <v>4</v>
      </c>
      <c r="N27" s="101"/>
      <c r="O27" s="55"/>
      <c r="P27" s="101"/>
      <c r="Q27" s="101" t="s">
        <v>5</v>
      </c>
      <c r="R27" s="101"/>
      <c r="S27" s="37"/>
      <c r="T27" s="20" t="s">
        <v>37</v>
      </c>
      <c r="U27" s="20" t="s">
        <v>38</v>
      </c>
    </row>
    <row r="28" spans="1:23" ht="15.75" x14ac:dyDescent="0.25">
      <c r="A28" s="2" t="s">
        <v>0</v>
      </c>
      <c r="B28" s="10"/>
      <c r="C28" s="41"/>
      <c r="D28" s="78" t="s">
        <v>6</v>
      </c>
      <c r="E28" s="78" t="s">
        <v>7</v>
      </c>
      <c r="F28" s="78" t="s">
        <v>8</v>
      </c>
      <c r="G28" s="55"/>
      <c r="H28" s="78" t="s">
        <v>6</v>
      </c>
      <c r="I28" s="78" t="s">
        <v>7</v>
      </c>
      <c r="J28" s="78" t="s">
        <v>8</v>
      </c>
      <c r="K28" s="55"/>
      <c r="L28" s="78" t="s">
        <v>6</v>
      </c>
      <c r="M28" s="78" t="s">
        <v>7</v>
      </c>
      <c r="N28" s="78" t="s">
        <v>8</v>
      </c>
      <c r="O28" s="55"/>
      <c r="P28" s="78" t="s">
        <v>6</v>
      </c>
      <c r="Q28" s="78" t="s">
        <v>7</v>
      </c>
      <c r="R28" s="78" t="s">
        <v>8</v>
      </c>
      <c r="S28" s="43"/>
      <c r="T28" s="22" t="s">
        <v>8</v>
      </c>
      <c r="U28" s="22" t="s">
        <v>39</v>
      </c>
    </row>
    <row r="29" spans="1:23" s="2" customFormat="1" ht="15.75" x14ac:dyDescent="0.25">
      <c r="A29" s="26">
        <v>1</v>
      </c>
      <c r="B29" s="26" t="s">
        <v>66</v>
      </c>
      <c r="C29" s="39"/>
      <c r="D29" s="54">
        <v>24.414000000000001</v>
      </c>
      <c r="E29" s="54">
        <v>9</v>
      </c>
      <c r="F29" s="54">
        <v>3</v>
      </c>
      <c r="G29" s="55"/>
      <c r="H29" s="54">
        <v>18.606999999999999</v>
      </c>
      <c r="I29" s="54">
        <v>2</v>
      </c>
      <c r="J29" s="54">
        <v>10</v>
      </c>
      <c r="K29" s="55"/>
      <c r="L29" s="54">
        <v>23.992999999999999</v>
      </c>
      <c r="M29" s="54">
        <v>6</v>
      </c>
      <c r="N29" s="54">
        <v>6</v>
      </c>
      <c r="O29" s="55"/>
      <c r="P29" s="54">
        <v>18.972999999999999</v>
      </c>
      <c r="Q29" s="54">
        <v>3</v>
      </c>
      <c r="R29" s="54">
        <v>9</v>
      </c>
      <c r="S29" s="56"/>
      <c r="T29" s="30">
        <f t="shared" ref="T29:T45" si="1">SUM(F29,J29,N29,R29)</f>
        <v>28</v>
      </c>
      <c r="U29" s="64">
        <v>4</v>
      </c>
      <c r="V29" s="170"/>
      <c r="W29" s="170"/>
    </row>
    <row r="30" spans="1:23" s="2" customFormat="1" ht="15.75" x14ac:dyDescent="0.25">
      <c r="A30" s="26">
        <v>2</v>
      </c>
      <c r="B30" s="26" t="s">
        <v>25</v>
      </c>
      <c r="C30" s="39"/>
      <c r="D30" s="54">
        <v>18.513000000000002</v>
      </c>
      <c r="E30" s="54">
        <v>1</v>
      </c>
      <c r="F30" s="54">
        <v>11</v>
      </c>
      <c r="G30" s="55"/>
      <c r="H30" s="54">
        <v>18.004000000000001</v>
      </c>
      <c r="I30" s="54">
        <v>1</v>
      </c>
      <c r="J30" s="54">
        <v>11</v>
      </c>
      <c r="K30" s="55"/>
      <c r="L30" s="54">
        <v>18.66</v>
      </c>
      <c r="M30" s="54">
        <v>2</v>
      </c>
      <c r="N30" s="54">
        <v>10</v>
      </c>
      <c r="O30" s="55"/>
      <c r="P30" s="54">
        <v>18.478000000000002</v>
      </c>
      <c r="Q30" s="54">
        <v>2</v>
      </c>
      <c r="R30" s="54">
        <v>10</v>
      </c>
      <c r="S30" s="56"/>
      <c r="T30" s="30">
        <f t="shared" si="1"/>
        <v>42</v>
      </c>
      <c r="U30" s="64">
        <v>1</v>
      </c>
      <c r="V30" s="170"/>
      <c r="W30" s="170"/>
    </row>
    <row r="31" spans="1:23" s="2" customFormat="1" ht="15.75" x14ac:dyDescent="0.25">
      <c r="A31" s="26">
        <v>3</v>
      </c>
      <c r="B31" s="26" t="s">
        <v>48</v>
      </c>
      <c r="C31" s="39"/>
      <c r="D31" s="54">
        <v>19.795000000000002</v>
      </c>
      <c r="E31" s="54">
        <v>4</v>
      </c>
      <c r="F31" s="54">
        <v>8</v>
      </c>
      <c r="G31" s="55"/>
      <c r="H31" s="54">
        <v>19.742000000000001</v>
      </c>
      <c r="I31" s="54">
        <v>4</v>
      </c>
      <c r="J31" s="54">
        <v>8</v>
      </c>
      <c r="K31" s="55"/>
      <c r="L31" s="54">
        <v>19.462</v>
      </c>
      <c r="M31" s="54">
        <v>3</v>
      </c>
      <c r="N31" s="54">
        <v>9</v>
      </c>
      <c r="O31" s="55"/>
      <c r="P31" s="54">
        <v>19.370999999999999</v>
      </c>
      <c r="Q31" s="54">
        <v>4</v>
      </c>
      <c r="R31" s="54">
        <v>8</v>
      </c>
      <c r="S31" s="56"/>
      <c r="T31" s="30">
        <f t="shared" si="1"/>
        <v>33</v>
      </c>
      <c r="U31" s="64">
        <v>3</v>
      </c>
      <c r="V31" s="170"/>
      <c r="W31" s="170"/>
    </row>
    <row r="32" spans="1:23" s="2" customFormat="1" ht="15.75" x14ac:dyDescent="0.25">
      <c r="A32" s="26">
        <v>4</v>
      </c>
      <c r="B32" s="26" t="s">
        <v>57</v>
      </c>
      <c r="C32" s="39"/>
      <c r="D32" s="54">
        <v>32.472999999999999</v>
      </c>
      <c r="E32" s="54"/>
      <c r="F32" s="54">
        <v>1</v>
      </c>
      <c r="G32" s="55"/>
      <c r="H32" s="54">
        <v>23.922999999999998</v>
      </c>
      <c r="I32" s="54">
        <v>9</v>
      </c>
      <c r="J32" s="54">
        <v>3</v>
      </c>
      <c r="K32" s="55"/>
      <c r="L32" s="54">
        <v>25.805</v>
      </c>
      <c r="M32" s="54">
        <v>9</v>
      </c>
      <c r="N32" s="54">
        <v>3</v>
      </c>
      <c r="O32" s="55"/>
      <c r="P32" s="54">
        <v>22.908000000000001</v>
      </c>
      <c r="Q32" s="54">
        <v>6</v>
      </c>
      <c r="R32" s="54">
        <v>6</v>
      </c>
      <c r="S32" s="56"/>
      <c r="T32" s="30">
        <f t="shared" si="1"/>
        <v>13</v>
      </c>
      <c r="U32" s="64">
        <v>8</v>
      </c>
      <c r="V32" s="170"/>
      <c r="W32" s="170"/>
    </row>
    <row r="33" spans="1:23" s="2" customFormat="1" ht="15.75" x14ac:dyDescent="0.25">
      <c r="A33" s="26">
        <v>5</v>
      </c>
      <c r="B33" s="26" t="s">
        <v>67</v>
      </c>
      <c r="C33" s="39"/>
      <c r="D33" s="54" t="s">
        <v>23</v>
      </c>
      <c r="E33" s="54"/>
      <c r="F33" s="54">
        <v>1</v>
      </c>
      <c r="G33" s="55"/>
      <c r="H33" s="54">
        <v>26.731000000000002</v>
      </c>
      <c r="I33" s="54"/>
      <c r="J33" s="54">
        <v>1</v>
      </c>
      <c r="K33" s="55"/>
      <c r="L33" s="76"/>
      <c r="M33" s="76"/>
      <c r="N33" s="76"/>
      <c r="O33" s="55"/>
      <c r="P33" s="54">
        <v>26.760999999999999</v>
      </c>
      <c r="Q33" s="54"/>
      <c r="R33" s="54">
        <v>1</v>
      </c>
      <c r="S33" s="56"/>
      <c r="T33" s="30">
        <f t="shared" si="1"/>
        <v>3</v>
      </c>
      <c r="U33" s="64"/>
      <c r="V33" s="170"/>
      <c r="W33" s="170"/>
    </row>
    <row r="34" spans="1:23" s="2" customFormat="1" ht="15.75" x14ac:dyDescent="0.25">
      <c r="A34" s="26">
        <v>6</v>
      </c>
      <c r="B34" s="26" t="s">
        <v>68</v>
      </c>
      <c r="C34" s="39"/>
      <c r="D34" s="54">
        <v>19.477</v>
      </c>
      <c r="E34" s="54">
        <v>3</v>
      </c>
      <c r="F34" s="54">
        <v>9</v>
      </c>
      <c r="G34" s="55"/>
      <c r="H34" s="76"/>
      <c r="I34" s="76"/>
      <c r="J34" s="76"/>
      <c r="K34" s="55"/>
      <c r="L34" s="76"/>
      <c r="M34" s="76"/>
      <c r="N34" s="76"/>
      <c r="O34" s="55"/>
      <c r="P34" s="76"/>
      <c r="Q34" s="76"/>
      <c r="R34" s="76"/>
      <c r="S34" s="56"/>
      <c r="T34" s="133">
        <f t="shared" si="1"/>
        <v>9</v>
      </c>
      <c r="U34" s="84"/>
      <c r="V34" s="170"/>
      <c r="W34" s="170"/>
    </row>
    <row r="35" spans="1:23" s="2" customFormat="1" ht="15.75" x14ac:dyDescent="0.25">
      <c r="A35" s="26">
        <v>7</v>
      </c>
      <c r="B35" s="26" t="s">
        <v>27</v>
      </c>
      <c r="C35" s="39"/>
      <c r="D35" s="79">
        <v>26.315000000000001</v>
      </c>
      <c r="E35" s="79"/>
      <c r="F35" s="79">
        <v>1</v>
      </c>
      <c r="G35" s="55"/>
      <c r="H35" s="79">
        <v>20.309000000000001</v>
      </c>
      <c r="I35" s="79">
        <v>5</v>
      </c>
      <c r="J35" s="79">
        <v>7</v>
      </c>
      <c r="K35" s="55"/>
      <c r="L35" s="79">
        <v>20.364000000000001</v>
      </c>
      <c r="M35" s="79">
        <v>4</v>
      </c>
      <c r="N35" s="79">
        <v>8</v>
      </c>
      <c r="O35" s="55"/>
      <c r="P35" s="79" t="s">
        <v>23</v>
      </c>
      <c r="Q35" s="79"/>
      <c r="R35" s="79">
        <v>1</v>
      </c>
      <c r="S35" s="56"/>
      <c r="T35" s="32">
        <f t="shared" si="1"/>
        <v>17</v>
      </c>
      <c r="U35" s="84">
        <v>6</v>
      </c>
      <c r="V35" s="170" t="s">
        <v>127</v>
      </c>
      <c r="W35" s="170"/>
    </row>
    <row r="36" spans="1:23" s="2" customFormat="1" ht="15.75" x14ac:dyDescent="0.25">
      <c r="A36" s="26">
        <v>8</v>
      </c>
      <c r="B36" s="26" t="s">
        <v>56</v>
      </c>
      <c r="C36" s="39"/>
      <c r="D36" s="79">
        <v>22.367999999999999</v>
      </c>
      <c r="E36" s="79">
        <v>5</v>
      </c>
      <c r="F36" s="79">
        <v>7</v>
      </c>
      <c r="G36" s="55"/>
      <c r="H36" s="79">
        <v>21.687000000000001</v>
      </c>
      <c r="I36" s="79">
        <v>6</v>
      </c>
      <c r="J36" s="79">
        <v>6</v>
      </c>
      <c r="K36" s="55"/>
      <c r="L36" s="79">
        <v>21.08</v>
      </c>
      <c r="M36" s="79">
        <v>5</v>
      </c>
      <c r="N36" s="79">
        <v>7</v>
      </c>
      <c r="O36" s="55"/>
      <c r="P36" s="79">
        <v>21.24</v>
      </c>
      <c r="Q36" s="79">
        <v>5</v>
      </c>
      <c r="R36" s="79">
        <v>7</v>
      </c>
      <c r="S36" s="56"/>
      <c r="T36" s="32">
        <f t="shared" si="1"/>
        <v>27</v>
      </c>
      <c r="U36" s="84">
        <v>5</v>
      </c>
      <c r="V36" s="170"/>
      <c r="W36" s="170"/>
    </row>
    <row r="37" spans="1:23" s="2" customFormat="1" ht="15.75" x14ac:dyDescent="0.25">
      <c r="A37" s="26">
        <v>9</v>
      </c>
      <c r="B37" s="26" t="s">
        <v>51</v>
      </c>
      <c r="C37" s="39"/>
      <c r="D37" s="79">
        <v>28.155999999999999</v>
      </c>
      <c r="E37" s="79"/>
      <c r="F37" s="79">
        <v>1</v>
      </c>
      <c r="G37" s="55"/>
      <c r="H37" s="79">
        <v>26.341999999999999</v>
      </c>
      <c r="I37" s="79"/>
      <c r="J37" s="79">
        <v>1</v>
      </c>
      <c r="K37" s="55"/>
      <c r="L37" s="79">
        <v>25.042999999999999</v>
      </c>
      <c r="M37" s="79">
        <v>8</v>
      </c>
      <c r="N37" s="79">
        <v>4</v>
      </c>
      <c r="O37" s="55"/>
      <c r="P37" s="79">
        <v>23.933</v>
      </c>
      <c r="Q37" s="79">
        <v>8</v>
      </c>
      <c r="R37" s="79">
        <v>4</v>
      </c>
      <c r="S37" s="56"/>
      <c r="T37" s="32">
        <f t="shared" si="1"/>
        <v>10</v>
      </c>
      <c r="U37" s="84">
        <v>10</v>
      </c>
      <c r="V37" s="170" t="s">
        <v>130</v>
      </c>
      <c r="W37" s="170"/>
    </row>
    <row r="38" spans="1:23" s="2" customFormat="1" ht="15.75" x14ac:dyDescent="0.25">
      <c r="A38" s="26">
        <v>10</v>
      </c>
      <c r="B38" s="26" t="s">
        <v>49</v>
      </c>
      <c r="C38" s="39"/>
      <c r="D38" s="79">
        <v>25.324000000000002</v>
      </c>
      <c r="E38" s="79">
        <v>10</v>
      </c>
      <c r="F38" s="79">
        <v>2</v>
      </c>
      <c r="G38" s="39"/>
      <c r="H38" s="79">
        <v>23.03</v>
      </c>
      <c r="I38" s="79">
        <v>7</v>
      </c>
      <c r="J38" s="79">
        <v>5</v>
      </c>
      <c r="K38" s="39"/>
      <c r="L38" s="79">
        <v>24.18</v>
      </c>
      <c r="M38" s="79">
        <v>7</v>
      </c>
      <c r="N38" s="79">
        <v>5</v>
      </c>
      <c r="O38" s="39"/>
      <c r="P38" s="79">
        <v>23.648</v>
      </c>
      <c r="Q38" s="79">
        <v>7</v>
      </c>
      <c r="R38" s="79">
        <v>5</v>
      </c>
      <c r="S38" s="69"/>
      <c r="T38" s="32">
        <f t="shared" si="1"/>
        <v>17</v>
      </c>
      <c r="U38" s="84">
        <v>7</v>
      </c>
      <c r="V38" s="170" t="s">
        <v>128</v>
      </c>
      <c r="W38" s="170"/>
    </row>
    <row r="39" spans="1:23" s="2" customFormat="1" ht="15.75" x14ac:dyDescent="0.25">
      <c r="A39" s="26">
        <v>11</v>
      </c>
      <c r="B39" s="26" t="s">
        <v>55</v>
      </c>
      <c r="C39" s="39"/>
      <c r="D39" s="54">
        <v>26.16</v>
      </c>
      <c r="E39" s="54"/>
      <c r="F39" s="54">
        <v>1</v>
      </c>
      <c r="G39" s="39"/>
      <c r="H39" s="79">
        <v>23.707999999999998</v>
      </c>
      <c r="I39" s="79">
        <v>8</v>
      </c>
      <c r="J39" s="79">
        <v>4</v>
      </c>
      <c r="K39" s="39"/>
      <c r="L39" s="79" t="s">
        <v>23</v>
      </c>
      <c r="M39" s="79"/>
      <c r="N39" s="79">
        <v>1</v>
      </c>
      <c r="O39" s="39"/>
      <c r="P39" s="79">
        <v>26.577999999999999</v>
      </c>
      <c r="Q39" s="79"/>
      <c r="R39" s="79">
        <v>1</v>
      </c>
      <c r="S39" s="69"/>
      <c r="T39" s="32">
        <f t="shared" si="1"/>
        <v>7</v>
      </c>
      <c r="U39" s="84"/>
      <c r="V39" s="170"/>
      <c r="W39" s="170"/>
    </row>
    <row r="40" spans="1:23" s="2" customFormat="1" ht="15.75" x14ac:dyDescent="0.25">
      <c r="A40" s="26">
        <v>12</v>
      </c>
      <c r="B40" s="26" t="s">
        <v>50</v>
      </c>
      <c r="C40" s="39"/>
      <c r="D40" s="26">
        <v>23.777999999999999</v>
      </c>
      <c r="E40" s="26">
        <v>7</v>
      </c>
      <c r="F40" s="54">
        <v>5</v>
      </c>
      <c r="G40" s="39"/>
      <c r="H40" s="79">
        <v>27.649000000000001</v>
      </c>
      <c r="I40" s="25"/>
      <c r="J40" s="79">
        <v>1</v>
      </c>
      <c r="K40" s="39"/>
      <c r="L40" s="79" t="s">
        <v>23</v>
      </c>
      <c r="M40" s="25"/>
      <c r="N40" s="79">
        <v>1</v>
      </c>
      <c r="O40" s="39"/>
      <c r="P40" s="79">
        <v>24.027999999999999</v>
      </c>
      <c r="Q40" s="79">
        <v>9</v>
      </c>
      <c r="R40" s="79">
        <v>3</v>
      </c>
      <c r="S40" s="69"/>
      <c r="T40" s="32">
        <f t="shared" si="1"/>
        <v>10</v>
      </c>
      <c r="U40" s="84">
        <v>9</v>
      </c>
      <c r="V40" s="170" t="s">
        <v>129</v>
      </c>
      <c r="W40" s="170"/>
    </row>
    <row r="41" spans="1:23" s="2" customFormat="1" ht="15.75" x14ac:dyDescent="0.25">
      <c r="A41" s="26">
        <v>13</v>
      </c>
      <c r="B41" s="26" t="s">
        <v>26</v>
      </c>
      <c r="C41" s="39"/>
      <c r="D41" s="54">
        <v>18.53</v>
      </c>
      <c r="E41" s="26">
        <v>2</v>
      </c>
      <c r="F41" s="54">
        <v>10</v>
      </c>
      <c r="G41" s="39"/>
      <c r="H41" s="79">
        <v>18.870999999999999</v>
      </c>
      <c r="I41" s="25">
        <v>3</v>
      </c>
      <c r="J41" s="79">
        <v>9</v>
      </c>
      <c r="K41" s="39"/>
      <c r="L41" s="79">
        <v>18.568999999999999</v>
      </c>
      <c r="M41" s="25">
        <v>1</v>
      </c>
      <c r="N41" s="79">
        <v>11</v>
      </c>
      <c r="O41" s="39"/>
      <c r="P41" s="25">
        <v>18.433</v>
      </c>
      <c r="Q41" s="25">
        <v>1</v>
      </c>
      <c r="R41" s="25">
        <v>11</v>
      </c>
      <c r="S41" s="69"/>
      <c r="T41" s="32">
        <f t="shared" si="1"/>
        <v>41</v>
      </c>
      <c r="U41" s="84">
        <v>2</v>
      </c>
      <c r="V41" s="170"/>
      <c r="W41" s="170"/>
    </row>
    <row r="42" spans="1:23" s="2" customFormat="1" ht="15.75" x14ac:dyDescent="0.25">
      <c r="A42" s="26">
        <v>14</v>
      </c>
      <c r="B42" s="26" t="s">
        <v>69</v>
      </c>
      <c r="C42" s="39"/>
      <c r="D42" s="54">
        <v>23.553000000000001</v>
      </c>
      <c r="E42" s="26">
        <v>6</v>
      </c>
      <c r="F42" s="54">
        <v>6</v>
      </c>
      <c r="G42" s="39"/>
      <c r="H42" s="79">
        <v>26.329000000000001</v>
      </c>
      <c r="I42" s="25"/>
      <c r="J42" s="79">
        <v>1</v>
      </c>
      <c r="K42" s="39"/>
      <c r="L42" s="76"/>
      <c r="M42" s="70"/>
      <c r="N42" s="76"/>
      <c r="O42" s="39"/>
      <c r="P42" s="70"/>
      <c r="Q42" s="70"/>
      <c r="R42" s="70"/>
      <c r="S42" s="69"/>
      <c r="T42" s="133">
        <f t="shared" si="1"/>
        <v>7</v>
      </c>
      <c r="U42" s="84"/>
      <c r="V42" s="170"/>
      <c r="W42" s="170"/>
    </row>
    <row r="43" spans="1:23" s="2" customFormat="1" ht="15.75" x14ac:dyDescent="0.25">
      <c r="A43" s="26">
        <v>15</v>
      </c>
      <c r="B43" s="26" t="s">
        <v>45</v>
      </c>
      <c r="C43" s="39"/>
      <c r="D43" s="26">
        <v>36.677</v>
      </c>
      <c r="E43" s="26"/>
      <c r="F43" s="26">
        <v>1</v>
      </c>
      <c r="G43" s="39"/>
      <c r="H43" s="25">
        <v>33.46</v>
      </c>
      <c r="I43" s="25"/>
      <c r="J43" s="25">
        <v>1</v>
      </c>
      <c r="K43" s="39"/>
      <c r="L43" s="70"/>
      <c r="M43" s="70"/>
      <c r="N43" s="76"/>
      <c r="O43" s="39"/>
      <c r="P43" s="79">
        <v>26.873999999999999</v>
      </c>
      <c r="Q43" s="25"/>
      <c r="R43" s="79">
        <v>1</v>
      </c>
      <c r="S43" s="69"/>
      <c r="T43" s="32">
        <f t="shared" si="1"/>
        <v>3</v>
      </c>
      <c r="U43" s="84"/>
      <c r="V43" s="170"/>
      <c r="W43" s="170"/>
    </row>
    <row r="44" spans="1:23" s="2" customFormat="1" x14ac:dyDescent="0.25">
      <c r="A44" s="26">
        <v>16</v>
      </c>
      <c r="B44" s="26" t="s">
        <v>70</v>
      </c>
      <c r="C44" s="39"/>
      <c r="D44" s="26">
        <v>23.948</v>
      </c>
      <c r="E44" s="26">
        <v>8</v>
      </c>
      <c r="F44" s="26">
        <v>4</v>
      </c>
      <c r="G44" s="39"/>
      <c r="H44" s="70"/>
      <c r="I44" s="70"/>
      <c r="J44" s="70"/>
      <c r="K44" s="39"/>
      <c r="L44" s="70"/>
      <c r="M44" s="70"/>
      <c r="N44" s="70"/>
      <c r="O44" s="39"/>
      <c r="P44" s="70"/>
      <c r="Q44" s="70"/>
      <c r="R44" s="70"/>
      <c r="S44" s="69"/>
      <c r="T44" s="133">
        <f t="shared" si="1"/>
        <v>4</v>
      </c>
      <c r="U44" s="84"/>
      <c r="V44" s="170"/>
      <c r="W44" s="170"/>
    </row>
    <row r="45" spans="1:23" s="2" customFormat="1" ht="15.75" x14ac:dyDescent="0.25">
      <c r="A45" s="26">
        <v>17</v>
      </c>
      <c r="B45" s="26" t="s">
        <v>62</v>
      </c>
      <c r="C45" s="39"/>
      <c r="D45" s="26" t="s">
        <v>23</v>
      </c>
      <c r="E45" s="26"/>
      <c r="F45" s="26">
        <v>1</v>
      </c>
      <c r="G45" s="39"/>
      <c r="H45" s="26">
        <v>28.387</v>
      </c>
      <c r="I45" s="26"/>
      <c r="J45" s="26">
        <v>1</v>
      </c>
      <c r="K45" s="39"/>
      <c r="L45" s="54">
        <v>28.222999999999999</v>
      </c>
      <c r="M45" s="26">
        <v>10</v>
      </c>
      <c r="N45" s="54">
        <v>2</v>
      </c>
      <c r="O45" s="39"/>
      <c r="P45" s="26">
        <v>29.446999999999999</v>
      </c>
      <c r="Q45" s="26"/>
      <c r="R45" s="26">
        <v>1</v>
      </c>
      <c r="S45" s="69"/>
      <c r="T45" s="32">
        <f t="shared" si="1"/>
        <v>5</v>
      </c>
      <c r="U45" s="84"/>
      <c r="V45" s="170"/>
      <c r="W45" s="170"/>
    </row>
    <row r="46" spans="1:23" s="2" customFormat="1" x14ac:dyDescent="0.25">
      <c r="A46" s="26">
        <v>18</v>
      </c>
      <c r="B46" s="73" t="s">
        <v>71</v>
      </c>
      <c r="C46" s="74"/>
      <c r="D46" s="73">
        <v>36.655999999999999</v>
      </c>
      <c r="E46" s="73"/>
      <c r="F46" s="73">
        <v>1</v>
      </c>
      <c r="G46" s="74"/>
      <c r="H46" s="73">
        <v>31.12</v>
      </c>
      <c r="I46" s="73"/>
      <c r="J46" s="73">
        <v>1</v>
      </c>
      <c r="K46" s="74"/>
      <c r="L46" s="73">
        <v>32.274999999999999</v>
      </c>
      <c r="M46" s="73"/>
      <c r="N46" s="73">
        <v>1</v>
      </c>
      <c r="O46" s="74"/>
      <c r="P46" s="73">
        <v>26.082000000000001</v>
      </c>
      <c r="Q46" s="73">
        <v>10</v>
      </c>
      <c r="R46" s="73">
        <v>2</v>
      </c>
      <c r="S46" s="106"/>
      <c r="T46" s="72">
        <f>SUM(F46,J46,N46,R46)</f>
        <v>5</v>
      </c>
      <c r="U46" s="87"/>
      <c r="V46" s="170"/>
      <c r="W46" s="170"/>
    </row>
    <row r="47" spans="1:23" s="2" customFormat="1" ht="15.75" thickBot="1" x14ac:dyDescent="0.3">
      <c r="A47" s="26">
        <v>19</v>
      </c>
      <c r="B47" s="25" t="s">
        <v>72</v>
      </c>
      <c r="C47" s="107"/>
      <c r="D47" s="70"/>
      <c r="E47" s="70"/>
      <c r="F47" s="70"/>
      <c r="G47" s="107"/>
      <c r="H47" s="25">
        <v>24.140999999999998</v>
      </c>
      <c r="I47" s="25">
        <v>10</v>
      </c>
      <c r="J47" s="25">
        <v>0</v>
      </c>
      <c r="K47" s="107"/>
      <c r="L47" s="25">
        <v>29.199000000000002</v>
      </c>
      <c r="M47" s="25"/>
      <c r="N47" s="25">
        <v>0</v>
      </c>
      <c r="O47" s="107"/>
      <c r="P47" s="70"/>
      <c r="Q47" s="70"/>
      <c r="R47" s="70"/>
      <c r="S47" s="108"/>
      <c r="T47" s="80">
        <f>SUM(F47,J47,N47,R47)</f>
        <v>0</v>
      </c>
      <c r="U47" s="105"/>
      <c r="V47" s="170"/>
      <c r="W47" s="170"/>
    </row>
    <row r="49" spans="1:25" ht="16.5" thickBot="1" x14ac:dyDescent="0.3">
      <c r="A49" s="1"/>
      <c r="B49" s="1"/>
      <c r="C49" s="1"/>
      <c r="D49" s="1"/>
      <c r="E49" s="1"/>
      <c r="F49" s="1"/>
      <c r="G49" s="1"/>
      <c r="H49" s="8" t="s">
        <v>12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25" ht="15.75" x14ac:dyDescent="0.25">
      <c r="C50" s="41"/>
      <c r="D50" s="100"/>
      <c r="E50" s="101" t="s">
        <v>2</v>
      </c>
      <c r="F50" s="100"/>
      <c r="G50" s="36"/>
      <c r="H50" s="101"/>
      <c r="I50" s="101" t="s">
        <v>3</v>
      </c>
      <c r="J50" s="101"/>
      <c r="K50" s="55"/>
      <c r="L50" s="101"/>
      <c r="M50" s="101" t="s">
        <v>4</v>
      </c>
      <c r="N50" s="101"/>
      <c r="O50" s="55"/>
      <c r="P50" s="101"/>
      <c r="Q50" s="101" t="s">
        <v>5</v>
      </c>
      <c r="R50" s="101"/>
      <c r="S50" s="43"/>
      <c r="T50" s="20" t="s">
        <v>37</v>
      </c>
      <c r="U50" s="20" t="s">
        <v>38</v>
      </c>
    </row>
    <row r="51" spans="1:25" ht="15.75" x14ac:dyDescent="0.25">
      <c r="A51" s="10" t="s">
        <v>0</v>
      </c>
      <c r="B51" s="10"/>
      <c r="C51" s="43"/>
      <c r="D51" s="78" t="s">
        <v>6</v>
      </c>
      <c r="E51" s="78" t="s">
        <v>7</v>
      </c>
      <c r="F51" s="78" t="s">
        <v>8</v>
      </c>
      <c r="G51" s="55"/>
      <c r="H51" s="78" t="s">
        <v>6</v>
      </c>
      <c r="I51" s="78" t="s">
        <v>7</v>
      </c>
      <c r="J51" s="78" t="s">
        <v>8</v>
      </c>
      <c r="K51" s="55"/>
      <c r="L51" s="78" t="s">
        <v>6</v>
      </c>
      <c r="M51" s="78" t="s">
        <v>7</v>
      </c>
      <c r="N51" s="78" t="s">
        <v>8</v>
      </c>
      <c r="O51" s="55"/>
      <c r="P51" s="78" t="s">
        <v>6</v>
      </c>
      <c r="Q51" s="78" t="s">
        <v>7</v>
      </c>
      <c r="R51" s="78" t="s">
        <v>8</v>
      </c>
      <c r="S51" s="43"/>
      <c r="T51" s="22" t="s">
        <v>8</v>
      </c>
      <c r="U51" s="22" t="s">
        <v>39</v>
      </c>
    </row>
    <row r="52" spans="1:25" s="2" customFormat="1" ht="15.75" x14ac:dyDescent="0.25">
      <c r="A52" s="26">
        <v>1</v>
      </c>
      <c r="B52" s="26" t="s">
        <v>66</v>
      </c>
      <c r="C52" s="55"/>
      <c r="D52" s="54">
        <v>10.420999999999999</v>
      </c>
      <c r="E52" s="54">
        <v>4</v>
      </c>
      <c r="F52" s="54">
        <v>8</v>
      </c>
      <c r="G52" s="55"/>
      <c r="H52" s="54">
        <v>10.047000000000001</v>
      </c>
      <c r="I52" s="54">
        <v>4</v>
      </c>
      <c r="J52" s="54">
        <v>8</v>
      </c>
      <c r="K52" s="55"/>
      <c r="L52" s="54">
        <v>15.231999999999999</v>
      </c>
      <c r="M52" s="54">
        <v>8</v>
      </c>
      <c r="N52" s="54">
        <v>4</v>
      </c>
      <c r="O52" s="55"/>
      <c r="P52" s="54">
        <v>13.577</v>
      </c>
      <c r="Q52" s="54">
        <v>10</v>
      </c>
      <c r="R52" s="54">
        <v>2</v>
      </c>
      <c r="S52" s="56"/>
      <c r="T52" s="30">
        <f t="shared" ref="T52:T68" si="2">SUM(F52,J52,N52,R52)</f>
        <v>22</v>
      </c>
      <c r="U52" s="64">
        <v>5</v>
      </c>
      <c r="V52" s="170"/>
      <c r="W52" s="170"/>
    </row>
    <row r="53" spans="1:25" s="2" customFormat="1" ht="15.75" x14ac:dyDescent="0.25">
      <c r="A53" s="26">
        <v>2</v>
      </c>
      <c r="B53" s="26" t="s">
        <v>25</v>
      </c>
      <c r="C53" s="55"/>
      <c r="D53" s="54">
        <v>9.4629999999999992</v>
      </c>
      <c r="E53" s="54">
        <v>1</v>
      </c>
      <c r="F53" s="54">
        <v>11</v>
      </c>
      <c r="G53" s="55"/>
      <c r="H53" s="54">
        <v>9.8369999999999997</v>
      </c>
      <c r="I53" s="54">
        <v>3</v>
      </c>
      <c r="J53" s="54">
        <v>9</v>
      </c>
      <c r="K53" s="55"/>
      <c r="L53" s="54">
        <v>10.119999999999999</v>
      </c>
      <c r="M53" s="54">
        <v>3</v>
      </c>
      <c r="N53" s="54">
        <v>9</v>
      </c>
      <c r="O53" s="55"/>
      <c r="P53" s="54">
        <v>9.7050000000000001</v>
      </c>
      <c r="Q53" s="54">
        <v>2</v>
      </c>
      <c r="R53" s="54">
        <v>10</v>
      </c>
      <c r="S53" s="56"/>
      <c r="T53" s="30">
        <f t="shared" si="2"/>
        <v>39</v>
      </c>
      <c r="U53" s="64">
        <v>3</v>
      </c>
      <c r="V53" s="170"/>
      <c r="W53" s="170"/>
    </row>
    <row r="54" spans="1:25" s="2" customFormat="1" ht="15.75" x14ac:dyDescent="0.25">
      <c r="A54" s="26">
        <v>3</v>
      </c>
      <c r="B54" s="26" t="s">
        <v>48</v>
      </c>
      <c r="C54" s="55"/>
      <c r="D54" s="54">
        <v>10.151</v>
      </c>
      <c r="E54" s="54">
        <v>3</v>
      </c>
      <c r="F54" s="54">
        <v>9</v>
      </c>
      <c r="G54" s="55"/>
      <c r="H54" s="54">
        <v>9.7899999999999991</v>
      </c>
      <c r="I54" s="54">
        <v>1</v>
      </c>
      <c r="J54" s="54">
        <v>11</v>
      </c>
      <c r="K54" s="55"/>
      <c r="L54" s="54">
        <v>9.6989999999999998</v>
      </c>
      <c r="M54" s="54">
        <v>2</v>
      </c>
      <c r="N54" s="54">
        <v>10</v>
      </c>
      <c r="O54" s="55"/>
      <c r="P54" s="54">
        <v>9.67</v>
      </c>
      <c r="Q54" s="54">
        <v>1</v>
      </c>
      <c r="R54" s="54">
        <v>11</v>
      </c>
      <c r="S54" s="56"/>
      <c r="T54" s="30">
        <f t="shared" si="2"/>
        <v>41</v>
      </c>
      <c r="U54" s="64">
        <v>1</v>
      </c>
      <c r="V54" s="170"/>
      <c r="W54" s="170"/>
    </row>
    <row r="55" spans="1:25" s="2" customFormat="1" ht="15.75" x14ac:dyDescent="0.25">
      <c r="A55" s="26">
        <v>4</v>
      </c>
      <c r="B55" s="26" t="s">
        <v>57</v>
      </c>
      <c r="C55" s="55"/>
      <c r="D55" s="54">
        <v>14.518000000000001</v>
      </c>
      <c r="E55" s="54"/>
      <c r="F55" s="54">
        <v>1</v>
      </c>
      <c r="G55" s="55"/>
      <c r="H55" s="54" t="s">
        <v>23</v>
      </c>
      <c r="I55" s="54"/>
      <c r="J55" s="54">
        <v>1</v>
      </c>
      <c r="K55" s="55"/>
      <c r="L55" s="54">
        <v>13.74</v>
      </c>
      <c r="M55" s="54">
        <v>7</v>
      </c>
      <c r="N55" s="54">
        <v>5</v>
      </c>
      <c r="O55" s="55"/>
      <c r="P55" s="54">
        <v>13.151</v>
      </c>
      <c r="Q55" s="54">
        <v>7</v>
      </c>
      <c r="R55" s="54">
        <v>5</v>
      </c>
      <c r="S55" s="56"/>
      <c r="T55" s="32">
        <f t="shared" si="2"/>
        <v>12</v>
      </c>
      <c r="U55" s="84">
        <v>9</v>
      </c>
      <c r="V55" s="170"/>
      <c r="W55" s="170"/>
    </row>
    <row r="56" spans="1:25" s="2" customFormat="1" ht="15.75" x14ac:dyDescent="0.25">
      <c r="A56" s="26">
        <v>5</v>
      </c>
      <c r="B56" s="26" t="s">
        <v>67</v>
      </c>
      <c r="C56" s="55"/>
      <c r="D56" s="54">
        <v>13.52</v>
      </c>
      <c r="E56" s="54">
        <v>10</v>
      </c>
      <c r="F56" s="54">
        <v>2</v>
      </c>
      <c r="G56" s="55"/>
      <c r="H56" s="54">
        <v>12.554</v>
      </c>
      <c r="I56" s="54">
        <v>8</v>
      </c>
      <c r="J56" s="54">
        <v>4</v>
      </c>
      <c r="K56" s="55"/>
      <c r="L56" s="76"/>
      <c r="M56" s="76"/>
      <c r="N56" s="76"/>
      <c r="O56" s="55"/>
      <c r="P56" s="54">
        <v>13.528</v>
      </c>
      <c r="Q56" s="54">
        <v>9</v>
      </c>
      <c r="R56" s="54">
        <v>3</v>
      </c>
      <c r="S56" s="56"/>
      <c r="T56" s="32">
        <f t="shared" si="2"/>
        <v>9</v>
      </c>
      <c r="U56" s="84"/>
      <c r="V56" s="170"/>
      <c r="W56" s="170"/>
      <c r="X56" s="111"/>
      <c r="Y56" s="111"/>
    </row>
    <row r="57" spans="1:25" s="2" customFormat="1" ht="15.75" x14ac:dyDescent="0.25">
      <c r="A57" s="26">
        <v>6</v>
      </c>
      <c r="B57" s="26" t="s">
        <v>68</v>
      </c>
      <c r="C57" s="55"/>
      <c r="D57" s="54">
        <v>12.446</v>
      </c>
      <c r="E57" s="54">
        <v>8</v>
      </c>
      <c r="F57" s="54">
        <v>4</v>
      </c>
      <c r="G57" s="55"/>
      <c r="H57" s="76"/>
      <c r="I57" s="76"/>
      <c r="J57" s="76"/>
      <c r="K57" s="55"/>
      <c r="L57" s="76"/>
      <c r="M57" s="76"/>
      <c r="N57" s="76"/>
      <c r="O57" s="55"/>
      <c r="P57" s="76"/>
      <c r="Q57" s="76"/>
      <c r="R57" s="76"/>
      <c r="S57" s="56"/>
      <c r="T57" s="133">
        <f t="shared" si="2"/>
        <v>4</v>
      </c>
      <c r="U57" s="84"/>
      <c r="V57" s="170"/>
      <c r="W57" s="170"/>
      <c r="X57" s="111"/>
      <c r="Y57" s="111"/>
    </row>
    <row r="58" spans="1:25" s="2" customFormat="1" ht="15.75" x14ac:dyDescent="0.25">
      <c r="A58" s="26">
        <v>7</v>
      </c>
      <c r="B58" s="26" t="s">
        <v>27</v>
      </c>
      <c r="C58" s="55"/>
      <c r="D58" s="54">
        <v>12.845000000000001</v>
      </c>
      <c r="E58" s="54">
        <v>9</v>
      </c>
      <c r="F58" s="54">
        <v>3</v>
      </c>
      <c r="G58" s="55"/>
      <c r="H58" s="79">
        <v>10.997</v>
      </c>
      <c r="I58" s="79">
        <v>5</v>
      </c>
      <c r="J58" s="79">
        <v>7</v>
      </c>
      <c r="K58" s="55"/>
      <c r="L58" s="54">
        <v>11.999000000000001</v>
      </c>
      <c r="M58" s="54">
        <v>4</v>
      </c>
      <c r="N58" s="54">
        <v>8</v>
      </c>
      <c r="O58" s="55"/>
      <c r="P58" s="54">
        <v>12.382</v>
      </c>
      <c r="Q58" s="54">
        <v>5</v>
      </c>
      <c r="R58" s="54">
        <v>7</v>
      </c>
      <c r="S58" s="56"/>
      <c r="T58" s="32">
        <f t="shared" si="2"/>
        <v>25</v>
      </c>
      <c r="U58" s="84">
        <v>4</v>
      </c>
      <c r="V58" s="170"/>
      <c r="W58" s="170"/>
      <c r="X58" s="111"/>
      <c r="Y58" s="111"/>
    </row>
    <row r="59" spans="1:25" s="2" customFormat="1" ht="15.75" x14ac:dyDescent="0.25">
      <c r="A59" s="26">
        <v>8</v>
      </c>
      <c r="B59" s="26" t="s">
        <v>56</v>
      </c>
      <c r="C59" s="55"/>
      <c r="D59" s="54">
        <v>11.398999999999999</v>
      </c>
      <c r="E59" s="54">
        <v>5</v>
      </c>
      <c r="F59" s="54">
        <v>7</v>
      </c>
      <c r="G59" s="55"/>
      <c r="H59" s="79">
        <v>11.689</v>
      </c>
      <c r="I59" s="79">
        <v>7</v>
      </c>
      <c r="J59" s="79">
        <v>5</v>
      </c>
      <c r="K59" s="55"/>
      <c r="L59" s="54" t="s">
        <v>23</v>
      </c>
      <c r="M59" s="54"/>
      <c r="N59" s="54">
        <v>1</v>
      </c>
      <c r="O59" s="55"/>
      <c r="P59" s="54">
        <v>16.689</v>
      </c>
      <c r="Q59" s="54"/>
      <c r="R59" s="54">
        <v>1</v>
      </c>
      <c r="S59" s="56"/>
      <c r="T59" s="32">
        <f t="shared" si="2"/>
        <v>14</v>
      </c>
      <c r="U59" s="84">
        <v>7</v>
      </c>
      <c r="V59" s="170"/>
      <c r="W59" s="170"/>
    </row>
    <row r="60" spans="1:25" s="2" customFormat="1" ht="15.75" x14ac:dyDescent="0.25">
      <c r="A60" s="26">
        <v>9</v>
      </c>
      <c r="B60" s="26" t="s">
        <v>51</v>
      </c>
      <c r="C60" s="55"/>
      <c r="D60" s="54" t="s">
        <v>23</v>
      </c>
      <c r="E60" s="54"/>
      <c r="F60" s="54">
        <v>1</v>
      </c>
      <c r="G60" s="55"/>
      <c r="H60" s="79">
        <v>13.858000000000001</v>
      </c>
      <c r="I60" s="79"/>
      <c r="J60" s="79">
        <v>1</v>
      </c>
      <c r="K60" s="55"/>
      <c r="L60" s="54">
        <v>12.311</v>
      </c>
      <c r="M60" s="54">
        <v>5</v>
      </c>
      <c r="N60" s="54">
        <v>7</v>
      </c>
      <c r="O60" s="55"/>
      <c r="P60" s="54">
        <v>13.254</v>
      </c>
      <c r="Q60" s="54">
        <v>8</v>
      </c>
      <c r="R60" s="54">
        <v>4</v>
      </c>
      <c r="S60" s="56"/>
      <c r="T60" s="32">
        <f t="shared" si="2"/>
        <v>13</v>
      </c>
      <c r="U60" s="84">
        <v>8</v>
      </c>
      <c r="V60" s="170"/>
      <c r="W60" s="170"/>
    </row>
    <row r="61" spans="1:25" s="2" customFormat="1" ht="15.75" x14ac:dyDescent="0.25">
      <c r="A61" s="26">
        <v>10</v>
      </c>
      <c r="B61" s="26" t="s">
        <v>49</v>
      </c>
      <c r="C61" s="39"/>
      <c r="D61" s="54">
        <v>18.102</v>
      </c>
      <c r="E61" s="54"/>
      <c r="F61" s="54">
        <v>1</v>
      </c>
      <c r="G61" s="39"/>
      <c r="H61" s="79">
        <v>13.949</v>
      </c>
      <c r="I61" s="79"/>
      <c r="J61" s="79">
        <v>1</v>
      </c>
      <c r="K61" s="39"/>
      <c r="L61" s="54">
        <v>12.814</v>
      </c>
      <c r="M61" s="54">
        <v>6</v>
      </c>
      <c r="N61" s="54">
        <v>6</v>
      </c>
      <c r="O61" s="39"/>
      <c r="P61" s="54">
        <v>12.089</v>
      </c>
      <c r="Q61" s="54">
        <v>4</v>
      </c>
      <c r="R61" s="54">
        <v>8</v>
      </c>
      <c r="S61" s="69"/>
      <c r="T61" s="32">
        <f t="shared" si="2"/>
        <v>16</v>
      </c>
      <c r="U61" s="84">
        <v>6</v>
      </c>
      <c r="V61" s="170"/>
      <c r="W61" s="170"/>
    </row>
    <row r="62" spans="1:25" s="2" customFormat="1" ht="15.75" x14ac:dyDescent="0.25">
      <c r="A62" s="26">
        <v>11</v>
      </c>
      <c r="B62" s="26" t="s">
        <v>55</v>
      </c>
      <c r="C62" s="39"/>
      <c r="D62" s="54">
        <v>15.359</v>
      </c>
      <c r="E62" s="54"/>
      <c r="F62" s="54">
        <v>1</v>
      </c>
      <c r="G62" s="39"/>
      <c r="H62" s="79">
        <v>12.827</v>
      </c>
      <c r="I62" s="79">
        <v>9</v>
      </c>
      <c r="J62" s="79">
        <v>3</v>
      </c>
      <c r="K62" s="39"/>
      <c r="L62" s="54" t="s">
        <v>23</v>
      </c>
      <c r="M62" s="54"/>
      <c r="N62" s="54">
        <v>1</v>
      </c>
      <c r="O62" s="39"/>
      <c r="P62" s="54">
        <v>12.491</v>
      </c>
      <c r="Q62" s="54">
        <v>6</v>
      </c>
      <c r="R62" s="54">
        <v>6</v>
      </c>
      <c r="S62" s="69"/>
      <c r="T62" s="32">
        <f t="shared" si="2"/>
        <v>11</v>
      </c>
      <c r="U62" s="84">
        <v>10</v>
      </c>
      <c r="V62" s="170"/>
      <c r="W62" s="170"/>
    </row>
    <row r="63" spans="1:25" s="2" customFormat="1" ht="15.75" x14ac:dyDescent="0.25">
      <c r="A63" s="26">
        <v>12</v>
      </c>
      <c r="B63" s="26" t="s">
        <v>50</v>
      </c>
      <c r="C63" s="39"/>
      <c r="D63" s="26">
        <v>14.994999999999999</v>
      </c>
      <c r="E63" s="26"/>
      <c r="F63" s="54">
        <v>1</v>
      </c>
      <c r="G63" s="39"/>
      <c r="H63" s="79">
        <v>13.612</v>
      </c>
      <c r="I63" s="25">
        <v>10</v>
      </c>
      <c r="J63" s="79">
        <v>2</v>
      </c>
      <c r="K63" s="39"/>
      <c r="L63" s="54" t="s">
        <v>23</v>
      </c>
      <c r="M63" s="26"/>
      <c r="N63" s="54">
        <v>1</v>
      </c>
      <c r="O63" s="39"/>
      <c r="P63" s="26">
        <v>14.423</v>
      </c>
      <c r="Q63" s="26"/>
      <c r="R63" s="54">
        <v>1</v>
      </c>
      <c r="S63" s="69"/>
      <c r="T63" s="32">
        <f t="shared" si="2"/>
        <v>5</v>
      </c>
      <c r="U63" s="84"/>
      <c r="V63" s="170"/>
      <c r="W63" s="170"/>
    </row>
    <row r="64" spans="1:25" s="2" customFormat="1" ht="15.75" x14ac:dyDescent="0.25">
      <c r="A64" s="26">
        <v>13</v>
      </c>
      <c r="B64" s="26" t="s">
        <v>26</v>
      </c>
      <c r="C64" s="39"/>
      <c r="D64" s="54">
        <v>9.6300000000000008</v>
      </c>
      <c r="E64" s="26">
        <v>2</v>
      </c>
      <c r="F64" s="54">
        <v>10</v>
      </c>
      <c r="G64" s="39"/>
      <c r="H64" s="79">
        <v>9.8109999999999999</v>
      </c>
      <c r="I64" s="25">
        <v>2</v>
      </c>
      <c r="J64" s="79">
        <v>10</v>
      </c>
      <c r="K64" s="39"/>
      <c r="L64" s="79">
        <v>9.67</v>
      </c>
      <c r="M64" s="25">
        <v>1</v>
      </c>
      <c r="N64" s="79">
        <v>11</v>
      </c>
      <c r="O64" s="39"/>
      <c r="P64" s="25">
        <v>9.8360000000000003</v>
      </c>
      <c r="Q64" s="25">
        <v>3</v>
      </c>
      <c r="R64" s="25">
        <v>9</v>
      </c>
      <c r="S64" s="69"/>
      <c r="T64" s="32">
        <f t="shared" si="2"/>
        <v>40</v>
      </c>
      <c r="U64" s="84">
        <v>2</v>
      </c>
      <c r="V64" s="170"/>
      <c r="W64" s="170"/>
    </row>
    <row r="65" spans="1:23" s="2" customFormat="1" ht="15.75" x14ac:dyDescent="0.25">
      <c r="A65" s="26">
        <v>14</v>
      </c>
      <c r="B65" s="26" t="s">
        <v>69</v>
      </c>
      <c r="C65" s="39"/>
      <c r="D65" s="54">
        <v>12.387</v>
      </c>
      <c r="E65" s="26">
        <v>7</v>
      </c>
      <c r="F65" s="54">
        <v>3</v>
      </c>
      <c r="G65" s="39"/>
      <c r="H65" s="79">
        <v>11.06</v>
      </c>
      <c r="I65" s="25">
        <v>6</v>
      </c>
      <c r="J65" s="79">
        <v>6</v>
      </c>
      <c r="K65" s="39"/>
      <c r="L65" s="76"/>
      <c r="M65" s="76"/>
      <c r="N65" s="76"/>
      <c r="O65" s="39"/>
      <c r="P65" s="70"/>
      <c r="Q65" s="70"/>
      <c r="R65" s="70"/>
      <c r="S65" s="69"/>
      <c r="T65" s="133">
        <f t="shared" si="2"/>
        <v>9</v>
      </c>
      <c r="U65" s="84"/>
      <c r="V65" s="170"/>
      <c r="W65" s="170"/>
    </row>
    <row r="66" spans="1:23" s="2" customFormat="1" ht="15.75" x14ac:dyDescent="0.25">
      <c r="A66" s="26">
        <v>15</v>
      </c>
      <c r="B66" s="26" t="s">
        <v>45</v>
      </c>
      <c r="C66" s="39"/>
      <c r="D66" s="26">
        <v>22.977</v>
      </c>
      <c r="E66" s="26"/>
      <c r="F66" s="26">
        <v>1</v>
      </c>
      <c r="G66" s="39"/>
      <c r="H66" s="25">
        <v>24.777000000000001</v>
      </c>
      <c r="I66" s="25"/>
      <c r="J66" s="25">
        <v>1</v>
      </c>
      <c r="K66" s="39"/>
      <c r="L66" s="70"/>
      <c r="M66" s="70"/>
      <c r="N66" s="76"/>
      <c r="O66" s="39"/>
      <c r="P66" s="25">
        <v>15.506</v>
      </c>
      <c r="Q66" s="25"/>
      <c r="R66" s="79">
        <v>1</v>
      </c>
      <c r="S66" s="69"/>
      <c r="T66" s="32">
        <f t="shared" si="2"/>
        <v>3</v>
      </c>
      <c r="U66" s="84"/>
      <c r="V66" s="170"/>
      <c r="W66" s="170"/>
    </row>
    <row r="67" spans="1:23" s="2" customFormat="1" x14ac:dyDescent="0.25">
      <c r="A67" s="26">
        <v>16</v>
      </c>
      <c r="B67" s="26" t="s">
        <v>70</v>
      </c>
      <c r="C67" s="39"/>
      <c r="D67" s="26">
        <v>11.73</v>
      </c>
      <c r="E67" s="26">
        <v>6</v>
      </c>
      <c r="F67" s="26">
        <v>6</v>
      </c>
      <c r="G67" s="39"/>
      <c r="H67" s="70"/>
      <c r="I67" s="70"/>
      <c r="J67" s="70"/>
      <c r="K67" s="39"/>
      <c r="L67" s="70"/>
      <c r="M67" s="70"/>
      <c r="N67" s="70"/>
      <c r="O67" s="39"/>
      <c r="P67" s="70"/>
      <c r="Q67" s="70"/>
      <c r="R67" s="70"/>
      <c r="S67" s="69"/>
      <c r="T67" s="133">
        <f t="shared" si="2"/>
        <v>6</v>
      </c>
      <c r="U67" s="84"/>
      <c r="V67" s="170"/>
      <c r="W67" s="170"/>
    </row>
    <row r="68" spans="1:23" s="2" customFormat="1" ht="15.75" x14ac:dyDescent="0.25">
      <c r="A68" s="26">
        <v>17</v>
      </c>
      <c r="B68" s="26" t="s">
        <v>62</v>
      </c>
      <c r="C68" s="39"/>
      <c r="D68" s="26">
        <v>16.405000000000001</v>
      </c>
      <c r="E68" s="26"/>
      <c r="F68" s="26">
        <v>1</v>
      </c>
      <c r="G68" s="39"/>
      <c r="H68" s="26">
        <v>16.673999999999999</v>
      </c>
      <c r="I68" s="26"/>
      <c r="J68" s="26">
        <v>1</v>
      </c>
      <c r="K68" s="39"/>
      <c r="L68" s="54" t="s">
        <v>23</v>
      </c>
      <c r="M68" s="26"/>
      <c r="N68" s="54">
        <v>1</v>
      </c>
      <c r="O68" s="39"/>
      <c r="P68" s="26" t="s">
        <v>23</v>
      </c>
      <c r="Q68" s="26"/>
      <c r="R68" s="26">
        <v>1</v>
      </c>
      <c r="S68" s="69"/>
      <c r="T68" s="30">
        <f t="shared" si="2"/>
        <v>4</v>
      </c>
      <c r="U68" s="64"/>
      <c r="V68" s="170"/>
      <c r="W68" s="170"/>
    </row>
    <row r="69" spans="1:23" s="2" customFormat="1" x14ac:dyDescent="0.25">
      <c r="A69" s="26">
        <v>18</v>
      </c>
      <c r="B69" s="73" t="s">
        <v>71</v>
      </c>
      <c r="C69" s="74"/>
      <c r="D69" s="73">
        <v>23.19</v>
      </c>
      <c r="E69" s="73"/>
      <c r="F69" s="73">
        <v>1</v>
      </c>
      <c r="G69" s="74"/>
      <c r="H69" s="73">
        <v>18.677</v>
      </c>
      <c r="I69" s="73"/>
      <c r="J69" s="73">
        <v>1</v>
      </c>
      <c r="K69" s="74"/>
      <c r="L69" s="73">
        <v>16.356000000000002</v>
      </c>
      <c r="M69" s="73">
        <v>9</v>
      </c>
      <c r="N69" s="73">
        <v>3</v>
      </c>
      <c r="O69" s="74"/>
      <c r="P69" s="73">
        <v>15.901999999999999</v>
      </c>
      <c r="Q69" s="73"/>
      <c r="R69" s="73">
        <v>1</v>
      </c>
      <c r="S69" s="106"/>
      <c r="T69" s="104">
        <f>SUM(F69,J69,N69,R69)</f>
        <v>6</v>
      </c>
      <c r="U69" s="112"/>
      <c r="V69" s="170"/>
      <c r="W69" s="170"/>
    </row>
    <row r="70" spans="1:23" s="2" customFormat="1" ht="15.75" thickBot="1" x14ac:dyDescent="0.3">
      <c r="A70" s="26">
        <v>19</v>
      </c>
      <c r="B70" s="25" t="s">
        <v>72</v>
      </c>
      <c r="C70" s="107"/>
      <c r="D70" s="70"/>
      <c r="E70" s="70"/>
      <c r="F70" s="70"/>
      <c r="G70" s="107"/>
      <c r="H70" s="70"/>
      <c r="I70" s="70"/>
      <c r="J70" s="70"/>
      <c r="K70" s="107"/>
      <c r="L70" s="70"/>
      <c r="M70" s="70"/>
      <c r="N70" s="70"/>
      <c r="O70" s="107"/>
      <c r="P70" s="70"/>
      <c r="Q70" s="70"/>
      <c r="R70" s="70"/>
      <c r="S70" s="108"/>
      <c r="T70" s="168">
        <f>SUM(F70,J70,N70,R70)</f>
        <v>0</v>
      </c>
      <c r="U70" s="105"/>
      <c r="V70" s="170"/>
      <c r="W70" s="170"/>
    </row>
    <row r="72" spans="1:23" ht="16.5" thickBot="1" x14ac:dyDescent="0.3">
      <c r="A72" s="1"/>
      <c r="B72" s="1"/>
      <c r="C72" s="1"/>
      <c r="D72" s="1"/>
      <c r="E72" s="1"/>
      <c r="F72" s="1"/>
      <c r="G72" s="1"/>
      <c r="H72" s="8" t="s">
        <v>74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23" s="10" customFormat="1" ht="15.75" x14ac:dyDescent="0.25">
      <c r="C73" s="43"/>
      <c r="D73" s="101"/>
      <c r="E73" s="101" t="s">
        <v>2</v>
      </c>
      <c r="F73" s="101"/>
      <c r="G73" s="55"/>
      <c r="H73" s="101"/>
      <c r="I73" s="101" t="s">
        <v>3</v>
      </c>
      <c r="J73" s="101"/>
      <c r="K73" s="55"/>
      <c r="L73" s="101"/>
      <c r="M73" s="101" t="s">
        <v>4</v>
      </c>
      <c r="N73" s="101"/>
      <c r="O73" s="55"/>
      <c r="P73" s="101"/>
      <c r="Q73" s="101" t="s">
        <v>5</v>
      </c>
      <c r="R73" s="101"/>
      <c r="S73" s="43"/>
      <c r="T73" s="57" t="s">
        <v>37</v>
      </c>
      <c r="U73" s="58" t="s">
        <v>38</v>
      </c>
      <c r="V73" s="171"/>
      <c r="W73" s="171"/>
    </row>
    <row r="74" spans="1:23" ht="15.75" x14ac:dyDescent="0.25">
      <c r="A74" s="10" t="s">
        <v>0</v>
      </c>
      <c r="B74" s="10"/>
      <c r="C74" s="43"/>
      <c r="D74" s="78" t="s">
        <v>6</v>
      </c>
      <c r="E74" s="78" t="s">
        <v>7</v>
      </c>
      <c r="F74" s="78" t="s">
        <v>8</v>
      </c>
      <c r="G74" s="55"/>
      <c r="H74" s="78" t="s">
        <v>6</v>
      </c>
      <c r="I74" s="78" t="s">
        <v>7</v>
      </c>
      <c r="J74" s="78" t="s">
        <v>8</v>
      </c>
      <c r="K74" s="55"/>
      <c r="L74" s="78" t="s">
        <v>6</v>
      </c>
      <c r="M74" s="78" t="s">
        <v>7</v>
      </c>
      <c r="N74" s="78" t="s">
        <v>8</v>
      </c>
      <c r="O74" s="55"/>
      <c r="P74" s="78" t="s">
        <v>6</v>
      </c>
      <c r="Q74" s="78" t="s">
        <v>7</v>
      </c>
      <c r="R74" s="78" t="s">
        <v>8</v>
      </c>
      <c r="S74" s="43"/>
      <c r="T74" s="59" t="s">
        <v>8</v>
      </c>
      <c r="U74" s="60" t="s">
        <v>39</v>
      </c>
    </row>
    <row r="75" spans="1:23" ht="15.75" x14ac:dyDescent="0.25">
      <c r="A75" s="26">
        <v>1</v>
      </c>
      <c r="B75" s="26" t="s">
        <v>66</v>
      </c>
      <c r="C75" s="55"/>
      <c r="D75" s="54">
        <v>15.36</v>
      </c>
      <c r="E75" s="54">
        <v>9</v>
      </c>
      <c r="F75" s="54">
        <v>3</v>
      </c>
      <c r="G75" s="55"/>
      <c r="H75" s="54">
        <v>13.206</v>
      </c>
      <c r="I75" s="54">
        <v>4</v>
      </c>
      <c r="J75" s="54">
        <v>8</v>
      </c>
      <c r="K75" s="55"/>
      <c r="L75" s="54">
        <v>11.25</v>
      </c>
      <c r="M75" s="54">
        <v>5</v>
      </c>
      <c r="N75" s="54">
        <v>7</v>
      </c>
      <c r="O75" s="55"/>
      <c r="P75" s="54">
        <v>11.717000000000001</v>
      </c>
      <c r="Q75" s="54">
        <v>4</v>
      </c>
      <c r="R75" s="54">
        <v>8</v>
      </c>
      <c r="S75" s="56"/>
      <c r="T75" s="30">
        <f t="shared" ref="T75:T91" si="3">SUM(F75,J75,N75,R75)</f>
        <v>26</v>
      </c>
      <c r="U75" s="64">
        <v>4</v>
      </c>
    </row>
    <row r="76" spans="1:23" ht="15.75" x14ac:dyDescent="0.25">
      <c r="A76" s="26">
        <v>2</v>
      </c>
      <c r="B76" s="26" t="s">
        <v>25</v>
      </c>
      <c r="C76" s="55"/>
      <c r="D76" s="54">
        <v>14.41</v>
      </c>
      <c r="E76" s="54">
        <v>6</v>
      </c>
      <c r="F76" s="54">
        <v>6</v>
      </c>
      <c r="G76" s="55"/>
      <c r="H76" s="54">
        <v>11.664</v>
      </c>
      <c r="I76" s="54">
        <v>3</v>
      </c>
      <c r="J76" s="54">
        <v>9</v>
      </c>
      <c r="K76" s="55"/>
      <c r="L76" s="54">
        <v>11.173999999999999</v>
      </c>
      <c r="M76" s="54">
        <v>4</v>
      </c>
      <c r="N76" s="54">
        <v>8</v>
      </c>
      <c r="O76" s="55"/>
      <c r="P76" s="54">
        <v>8.9239999999999995</v>
      </c>
      <c r="Q76" s="54">
        <v>2</v>
      </c>
      <c r="R76" s="54">
        <v>10</v>
      </c>
      <c r="S76" s="56"/>
      <c r="T76" s="30">
        <f t="shared" si="3"/>
        <v>33</v>
      </c>
      <c r="U76" s="64">
        <v>2</v>
      </c>
    </row>
    <row r="77" spans="1:23" ht="15.75" x14ac:dyDescent="0.25">
      <c r="A77" s="26">
        <v>3</v>
      </c>
      <c r="B77" s="26" t="s">
        <v>48</v>
      </c>
      <c r="C77" s="55"/>
      <c r="D77" s="54">
        <v>13.07</v>
      </c>
      <c r="E77" s="54">
        <v>4</v>
      </c>
      <c r="F77" s="54">
        <v>8</v>
      </c>
      <c r="G77" s="55"/>
      <c r="H77" s="54">
        <v>16.170999999999999</v>
      </c>
      <c r="I77" s="54">
        <v>8</v>
      </c>
      <c r="J77" s="54">
        <v>4</v>
      </c>
      <c r="K77" s="55"/>
      <c r="L77" s="54">
        <v>16.754000000000001</v>
      </c>
      <c r="M77" s="54">
        <v>10</v>
      </c>
      <c r="N77" s="54">
        <v>2</v>
      </c>
      <c r="O77" s="55"/>
      <c r="P77" s="54">
        <v>14.685</v>
      </c>
      <c r="Q77" s="54">
        <v>10</v>
      </c>
      <c r="R77" s="54">
        <v>2</v>
      </c>
      <c r="S77" s="56"/>
      <c r="T77" s="30">
        <f t="shared" si="3"/>
        <v>16</v>
      </c>
      <c r="U77" s="64">
        <v>9</v>
      </c>
    </row>
    <row r="78" spans="1:23" ht="15.75" x14ac:dyDescent="0.25">
      <c r="A78" s="26">
        <v>4</v>
      </c>
      <c r="B78" s="26" t="s">
        <v>57</v>
      </c>
      <c r="C78" s="55"/>
      <c r="D78" s="54">
        <v>15.54</v>
      </c>
      <c r="E78" s="54">
        <v>10</v>
      </c>
      <c r="F78" s="54">
        <v>2</v>
      </c>
      <c r="G78" s="55"/>
      <c r="H78" s="54">
        <v>14.617000000000001</v>
      </c>
      <c r="I78" s="54">
        <v>6</v>
      </c>
      <c r="J78" s="54">
        <v>6</v>
      </c>
      <c r="K78" s="55"/>
      <c r="L78" s="54">
        <v>12.791</v>
      </c>
      <c r="M78" s="54">
        <v>7</v>
      </c>
      <c r="N78" s="54">
        <v>5</v>
      </c>
      <c r="O78" s="55"/>
      <c r="P78" s="54">
        <v>13.151999999999999</v>
      </c>
      <c r="Q78" s="54">
        <v>5</v>
      </c>
      <c r="R78" s="54">
        <v>7</v>
      </c>
      <c r="S78" s="56"/>
      <c r="T78" s="30">
        <f t="shared" si="3"/>
        <v>20</v>
      </c>
      <c r="U78" s="64">
        <v>7</v>
      </c>
    </row>
    <row r="79" spans="1:23" ht="15.75" x14ac:dyDescent="0.25">
      <c r="A79" s="26">
        <v>5</v>
      </c>
      <c r="B79" s="26" t="s">
        <v>67</v>
      </c>
      <c r="C79" s="55"/>
      <c r="D79" s="54">
        <v>16.899999999999999</v>
      </c>
      <c r="E79" s="54"/>
      <c r="F79" s="54">
        <v>1</v>
      </c>
      <c r="G79" s="55"/>
      <c r="H79" s="54">
        <v>19.59</v>
      </c>
      <c r="I79" s="54"/>
      <c r="J79" s="54">
        <v>1</v>
      </c>
      <c r="K79" s="55"/>
      <c r="L79" s="76"/>
      <c r="M79" s="76"/>
      <c r="N79" s="76"/>
      <c r="O79" s="55"/>
      <c r="P79" s="54">
        <v>14.007</v>
      </c>
      <c r="Q79" s="54">
        <v>7</v>
      </c>
      <c r="R79" s="54">
        <v>5</v>
      </c>
      <c r="S79" s="56"/>
      <c r="T79" s="30">
        <f t="shared" si="3"/>
        <v>7</v>
      </c>
      <c r="U79" s="64"/>
    </row>
    <row r="80" spans="1:23" ht="15.75" x14ac:dyDescent="0.25">
      <c r="A80" s="26">
        <v>6</v>
      </c>
      <c r="B80" s="26" t="s">
        <v>68</v>
      </c>
      <c r="C80" s="55"/>
      <c r="D80" s="76"/>
      <c r="E80" s="76"/>
      <c r="F80" s="76"/>
      <c r="G80" s="55"/>
      <c r="H80" s="76"/>
      <c r="I80" s="76"/>
      <c r="J80" s="76"/>
      <c r="K80" s="55"/>
      <c r="L80" s="76"/>
      <c r="M80" s="76"/>
      <c r="N80" s="76"/>
      <c r="O80" s="55"/>
      <c r="P80" s="76"/>
      <c r="Q80" s="76"/>
      <c r="R80" s="76"/>
      <c r="S80" s="56"/>
      <c r="T80" s="133">
        <f t="shared" si="3"/>
        <v>0</v>
      </c>
      <c r="U80" s="64"/>
    </row>
    <row r="81" spans="1:21" ht="15.75" x14ac:dyDescent="0.25">
      <c r="A81" s="26">
        <v>7</v>
      </c>
      <c r="B81" s="26" t="s">
        <v>27</v>
      </c>
      <c r="C81" s="55"/>
      <c r="D81" s="54">
        <v>14.61</v>
      </c>
      <c r="E81" s="54">
        <v>7</v>
      </c>
      <c r="F81" s="54">
        <v>5</v>
      </c>
      <c r="G81" s="55"/>
      <c r="H81" s="79">
        <v>21.605</v>
      </c>
      <c r="I81" s="79"/>
      <c r="J81" s="79">
        <v>1</v>
      </c>
      <c r="K81" s="55"/>
      <c r="L81" s="54">
        <v>9.8409999999999993</v>
      </c>
      <c r="M81" s="54">
        <v>2</v>
      </c>
      <c r="N81" s="54">
        <v>10</v>
      </c>
      <c r="O81" s="55"/>
      <c r="P81" s="54">
        <v>16.981999999999999</v>
      </c>
      <c r="Q81" s="54"/>
      <c r="R81" s="54">
        <v>1</v>
      </c>
      <c r="S81" s="56"/>
      <c r="T81" s="30">
        <f t="shared" si="3"/>
        <v>17</v>
      </c>
      <c r="U81" s="64">
        <v>8</v>
      </c>
    </row>
    <row r="82" spans="1:21" ht="15.75" x14ac:dyDescent="0.25">
      <c r="A82" s="26">
        <v>8</v>
      </c>
      <c r="B82" s="26" t="s">
        <v>56</v>
      </c>
      <c r="C82" s="55"/>
      <c r="D82" s="54">
        <v>12.11</v>
      </c>
      <c r="E82" s="54">
        <v>2</v>
      </c>
      <c r="F82" s="54">
        <v>10</v>
      </c>
      <c r="G82" s="55"/>
      <c r="H82" s="79">
        <v>15.612</v>
      </c>
      <c r="I82" s="79">
        <v>7</v>
      </c>
      <c r="J82" s="79">
        <v>5</v>
      </c>
      <c r="K82" s="55"/>
      <c r="L82" s="54">
        <v>10.577999999999999</v>
      </c>
      <c r="M82" s="54">
        <v>3</v>
      </c>
      <c r="N82" s="54">
        <v>9</v>
      </c>
      <c r="O82" s="55"/>
      <c r="P82" s="54">
        <v>15.004</v>
      </c>
      <c r="Q82" s="54"/>
      <c r="R82" s="54">
        <v>1</v>
      </c>
      <c r="S82" s="56"/>
      <c r="T82" s="30">
        <f t="shared" si="3"/>
        <v>25</v>
      </c>
      <c r="U82" s="64">
        <v>5</v>
      </c>
    </row>
    <row r="83" spans="1:21" ht="15.75" x14ac:dyDescent="0.25">
      <c r="A83" s="26">
        <v>9</v>
      </c>
      <c r="B83" s="26" t="s">
        <v>51</v>
      </c>
      <c r="C83" s="36"/>
      <c r="D83" s="54">
        <v>19.72</v>
      </c>
      <c r="E83" s="54"/>
      <c r="F83" s="54">
        <v>1</v>
      </c>
      <c r="G83" s="36"/>
      <c r="H83" s="79">
        <v>16.212</v>
      </c>
      <c r="I83" s="25">
        <v>9</v>
      </c>
      <c r="J83" s="79">
        <v>3</v>
      </c>
      <c r="K83" s="36"/>
      <c r="L83" s="26">
        <v>15.069000000000001</v>
      </c>
      <c r="M83" s="26">
        <v>9</v>
      </c>
      <c r="N83" s="26">
        <v>3</v>
      </c>
      <c r="O83" s="36"/>
      <c r="P83" s="54">
        <v>17.472000000000001</v>
      </c>
      <c r="Q83" s="54"/>
      <c r="R83" s="54">
        <v>1</v>
      </c>
      <c r="S83" s="44"/>
      <c r="T83" s="30">
        <f t="shared" si="3"/>
        <v>8</v>
      </c>
      <c r="U83" s="64"/>
    </row>
    <row r="84" spans="1:21" ht="15.75" x14ac:dyDescent="0.25">
      <c r="A84" s="26">
        <v>10</v>
      </c>
      <c r="B84" s="26" t="s">
        <v>49</v>
      </c>
      <c r="C84" s="36"/>
      <c r="D84" s="54">
        <v>13.72</v>
      </c>
      <c r="E84" s="54">
        <v>5</v>
      </c>
      <c r="F84" s="54">
        <v>7</v>
      </c>
      <c r="G84" s="36"/>
      <c r="H84" s="79">
        <v>14.048999999999999</v>
      </c>
      <c r="I84" s="79">
        <v>5</v>
      </c>
      <c r="J84" s="79">
        <v>7</v>
      </c>
      <c r="K84" s="36"/>
      <c r="L84" s="54">
        <v>12.25</v>
      </c>
      <c r="M84" s="54">
        <v>6</v>
      </c>
      <c r="N84" s="54">
        <v>6</v>
      </c>
      <c r="O84" s="36"/>
      <c r="P84" s="54">
        <v>14.423</v>
      </c>
      <c r="Q84" s="54">
        <v>9</v>
      </c>
      <c r="R84" s="54">
        <v>3</v>
      </c>
      <c r="S84" s="44"/>
      <c r="T84" s="30">
        <f t="shared" si="3"/>
        <v>23</v>
      </c>
      <c r="U84" s="64">
        <v>6</v>
      </c>
    </row>
    <row r="85" spans="1:21" ht="15.75" x14ac:dyDescent="0.25">
      <c r="A85" s="26">
        <v>11</v>
      </c>
      <c r="B85" s="26" t="s">
        <v>55</v>
      </c>
      <c r="C85" s="36"/>
      <c r="D85" s="54">
        <v>15.18</v>
      </c>
      <c r="E85" s="26">
        <v>8</v>
      </c>
      <c r="F85" s="54">
        <v>4</v>
      </c>
      <c r="G85" s="36"/>
      <c r="H85" s="25">
        <v>11.41</v>
      </c>
      <c r="I85" s="25">
        <v>2</v>
      </c>
      <c r="J85" s="25">
        <v>10</v>
      </c>
      <c r="K85" s="36"/>
      <c r="L85" s="26">
        <v>12.986000000000001</v>
      </c>
      <c r="M85" s="26">
        <v>8</v>
      </c>
      <c r="N85" s="26">
        <v>4</v>
      </c>
      <c r="O85" s="36"/>
      <c r="P85" s="54">
        <v>11.507</v>
      </c>
      <c r="Q85" s="54">
        <v>3</v>
      </c>
      <c r="R85" s="54">
        <v>9</v>
      </c>
      <c r="S85" s="44"/>
      <c r="T85" s="30">
        <f t="shared" si="3"/>
        <v>27</v>
      </c>
      <c r="U85" s="64">
        <v>3</v>
      </c>
    </row>
    <row r="86" spans="1:21" ht="15.75" x14ac:dyDescent="0.25">
      <c r="A86" s="26">
        <v>12</v>
      </c>
      <c r="B86" s="26" t="s">
        <v>50</v>
      </c>
      <c r="C86" s="36"/>
      <c r="D86" s="54">
        <v>28.13</v>
      </c>
      <c r="E86" s="26"/>
      <c r="F86" s="54">
        <v>1</v>
      </c>
      <c r="G86" s="36"/>
      <c r="H86" s="25">
        <v>17.126999999999999</v>
      </c>
      <c r="I86" s="25">
        <v>10</v>
      </c>
      <c r="J86" s="25">
        <v>2</v>
      </c>
      <c r="K86" s="36"/>
      <c r="L86" s="25">
        <v>22.751999999999999</v>
      </c>
      <c r="M86" s="25"/>
      <c r="N86" s="25">
        <v>1</v>
      </c>
      <c r="O86" s="36"/>
      <c r="P86" s="79">
        <v>15.895</v>
      </c>
      <c r="Q86" s="79"/>
      <c r="R86" s="79">
        <v>1</v>
      </c>
      <c r="S86" s="44"/>
      <c r="T86" s="30">
        <f t="shared" si="3"/>
        <v>5</v>
      </c>
      <c r="U86" s="64"/>
    </row>
    <row r="87" spans="1:21" x14ac:dyDescent="0.25">
      <c r="A87" s="26">
        <v>13</v>
      </c>
      <c r="B87" s="26" t="s">
        <v>26</v>
      </c>
      <c r="C87" s="36"/>
      <c r="D87" s="25">
        <v>11.61</v>
      </c>
      <c r="E87" s="25">
        <v>1</v>
      </c>
      <c r="F87" s="25">
        <v>11</v>
      </c>
      <c r="G87" s="36"/>
      <c r="H87" s="25">
        <v>8.0510000000000002</v>
      </c>
      <c r="I87" s="25">
        <v>1</v>
      </c>
      <c r="J87" s="25">
        <v>11</v>
      </c>
      <c r="K87" s="36"/>
      <c r="L87" s="25">
        <v>8.1809999999999992</v>
      </c>
      <c r="M87" s="25">
        <v>1</v>
      </c>
      <c r="N87" s="25">
        <v>11</v>
      </c>
      <c r="O87" s="36"/>
      <c r="P87" s="25">
        <v>7.5759999999999996</v>
      </c>
      <c r="Q87" s="25">
        <v>1</v>
      </c>
      <c r="R87" s="25">
        <v>11</v>
      </c>
      <c r="S87" s="44"/>
      <c r="T87" s="30">
        <f t="shared" si="3"/>
        <v>44</v>
      </c>
      <c r="U87" s="64">
        <v>1</v>
      </c>
    </row>
    <row r="88" spans="1:21" x14ac:dyDescent="0.25">
      <c r="A88" s="26">
        <v>14</v>
      </c>
      <c r="B88" s="26" t="s">
        <v>69</v>
      </c>
      <c r="C88" s="36"/>
      <c r="D88" s="25">
        <v>12.78</v>
      </c>
      <c r="E88" s="25">
        <v>3</v>
      </c>
      <c r="F88" s="25">
        <v>9</v>
      </c>
      <c r="G88" s="36"/>
      <c r="H88" s="25">
        <v>20.887</v>
      </c>
      <c r="I88" s="25"/>
      <c r="J88" s="25">
        <v>0</v>
      </c>
      <c r="K88" s="36"/>
      <c r="L88" s="70"/>
      <c r="M88" s="70"/>
      <c r="N88" s="70"/>
      <c r="O88" s="36"/>
      <c r="P88" s="70"/>
      <c r="Q88" s="70"/>
      <c r="R88" s="70"/>
      <c r="S88" s="44"/>
      <c r="T88" s="133">
        <f t="shared" si="3"/>
        <v>9</v>
      </c>
      <c r="U88" s="84"/>
    </row>
    <row r="89" spans="1:21" ht="15.75" x14ac:dyDescent="0.25">
      <c r="A89" s="26">
        <v>15</v>
      </c>
      <c r="B89" s="26" t="s">
        <v>45</v>
      </c>
      <c r="C89" s="36"/>
      <c r="D89" s="70"/>
      <c r="E89" s="70"/>
      <c r="F89" s="70"/>
      <c r="G89" s="36"/>
      <c r="H89" s="70"/>
      <c r="I89" s="70"/>
      <c r="J89" s="70"/>
      <c r="K89" s="36"/>
      <c r="L89" s="70"/>
      <c r="M89" s="70"/>
      <c r="N89" s="70"/>
      <c r="O89" s="36"/>
      <c r="P89" s="76"/>
      <c r="Q89" s="76"/>
      <c r="R89" s="76"/>
      <c r="S89" s="44"/>
      <c r="T89" s="133">
        <f t="shared" si="3"/>
        <v>0</v>
      </c>
      <c r="U89" s="84"/>
    </row>
    <row r="90" spans="1:21" x14ac:dyDescent="0.25">
      <c r="A90" s="26">
        <v>16</v>
      </c>
      <c r="B90" s="26" t="s">
        <v>70</v>
      </c>
      <c r="C90" s="36"/>
      <c r="D90" s="70"/>
      <c r="E90" s="70"/>
      <c r="F90" s="70"/>
      <c r="G90" s="36"/>
      <c r="H90" s="70"/>
      <c r="I90" s="70"/>
      <c r="J90" s="70"/>
      <c r="K90" s="36"/>
      <c r="L90" s="70"/>
      <c r="M90" s="70"/>
      <c r="N90" s="70"/>
      <c r="O90" s="36"/>
      <c r="P90" s="70"/>
      <c r="Q90" s="70"/>
      <c r="R90" s="70"/>
      <c r="S90" s="44"/>
      <c r="T90" s="133">
        <f t="shared" si="3"/>
        <v>0</v>
      </c>
      <c r="U90" s="64"/>
    </row>
    <row r="91" spans="1:21" x14ac:dyDescent="0.25">
      <c r="A91" s="26">
        <v>17</v>
      </c>
      <c r="B91" s="26" t="s">
        <v>62</v>
      </c>
      <c r="C91" s="36"/>
      <c r="D91" s="70"/>
      <c r="E91" s="70"/>
      <c r="F91" s="70"/>
      <c r="G91" s="36"/>
      <c r="H91" s="25">
        <v>16.673999999999999</v>
      </c>
      <c r="I91" s="25"/>
      <c r="J91" s="25">
        <v>0</v>
      </c>
      <c r="K91" s="36"/>
      <c r="L91" s="70"/>
      <c r="M91" s="70"/>
      <c r="N91" s="70"/>
      <c r="O91" s="36"/>
      <c r="P91" s="70"/>
      <c r="Q91" s="70"/>
      <c r="R91" s="70"/>
      <c r="S91" s="44"/>
      <c r="T91" s="133">
        <f t="shared" si="3"/>
        <v>0</v>
      </c>
      <c r="U91" s="64"/>
    </row>
    <row r="92" spans="1:21" x14ac:dyDescent="0.25">
      <c r="A92" s="25">
        <v>18</v>
      </c>
      <c r="B92" s="73" t="s">
        <v>71</v>
      </c>
      <c r="C92" s="97"/>
      <c r="D92" s="73">
        <v>58.41</v>
      </c>
      <c r="E92" s="73"/>
      <c r="F92" s="73">
        <v>1</v>
      </c>
      <c r="G92" s="97"/>
      <c r="H92" s="73">
        <v>21.34</v>
      </c>
      <c r="I92" s="73"/>
      <c r="J92" s="73">
        <v>1</v>
      </c>
      <c r="K92" s="97"/>
      <c r="L92" s="73">
        <v>22.132000000000001</v>
      </c>
      <c r="M92" s="96"/>
      <c r="N92" s="73">
        <v>1</v>
      </c>
      <c r="O92" s="97"/>
      <c r="P92" s="73">
        <v>13.705</v>
      </c>
      <c r="Q92" s="73">
        <v>6</v>
      </c>
      <c r="R92" s="73">
        <v>6</v>
      </c>
      <c r="S92" s="98"/>
      <c r="T92" s="72">
        <f>SUM(F92,J92,N92,R92)</f>
        <v>9</v>
      </c>
      <c r="U92" s="87">
        <v>10</v>
      </c>
    </row>
    <row r="93" spans="1:21" ht="15.75" thickBot="1" x14ac:dyDescent="0.3">
      <c r="A93" s="25">
        <v>19</v>
      </c>
      <c r="B93" s="25" t="s">
        <v>72</v>
      </c>
      <c r="C93" s="99"/>
      <c r="D93" s="25">
        <v>30.72</v>
      </c>
      <c r="E93" s="25"/>
      <c r="F93" s="25">
        <v>1</v>
      </c>
      <c r="G93" s="99"/>
      <c r="H93" s="71"/>
      <c r="I93" s="71"/>
      <c r="J93" s="71"/>
      <c r="K93" s="99"/>
      <c r="L93" s="25">
        <v>19.114000000000001</v>
      </c>
      <c r="M93" s="28"/>
      <c r="N93" s="25">
        <v>1</v>
      </c>
      <c r="O93" s="99"/>
      <c r="P93" s="175">
        <v>14.039</v>
      </c>
      <c r="Q93" s="175">
        <v>8</v>
      </c>
      <c r="R93" s="175">
        <v>4</v>
      </c>
      <c r="S93" s="103"/>
      <c r="T93" s="174">
        <f>SUM(F93,J93,N93,R93)</f>
        <v>6</v>
      </c>
      <c r="U93" s="102"/>
    </row>
    <row r="96" spans="1:21" ht="16.5" thickBot="1" x14ac:dyDescent="0.3">
      <c r="A96" s="1"/>
      <c r="B96" s="1"/>
      <c r="C96" s="1"/>
      <c r="D96" s="1"/>
      <c r="E96" s="1"/>
      <c r="F96" s="1"/>
      <c r="G96" s="1"/>
      <c r="H96" s="8" t="s">
        <v>18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24" ht="15.75" x14ac:dyDescent="0.25">
      <c r="A97" s="10"/>
      <c r="B97" s="10"/>
      <c r="C97" s="43"/>
      <c r="D97" s="101"/>
      <c r="E97" s="101" t="s">
        <v>2</v>
      </c>
      <c r="F97" s="101"/>
      <c r="G97" s="55"/>
      <c r="H97" s="101"/>
      <c r="I97" s="101" t="s">
        <v>3</v>
      </c>
      <c r="J97" s="101"/>
      <c r="K97" s="55"/>
      <c r="L97" s="101"/>
      <c r="M97" s="101" t="s">
        <v>4</v>
      </c>
      <c r="N97" s="101"/>
      <c r="O97" s="55"/>
      <c r="P97" s="101"/>
      <c r="Q97" s="101" t="s">
        <v>5</v>
      </c>
      <c r="R97" s="101"/>
      <c r="S97" s="43"/>
      <c r="T97" s="20" t="s">
        <v>37</v>
      </c>
      <c r="U97" s="20" t="s">
        <v>38</v>
      </c>
    </row>
    <row r="98" spans="1:24" ht="15.75" x14ac:dyDescent="0.25">
      <c r="A98" s="10" t="s">
        <v>0</v>
      </c>
      <c r="B98" s="10"/>
      <c r="C98" s="43"/>
      <c r="D98" s="78" t="s">
        <v>6</v>
      </c>
      <c r="E98" s="78" t="s">
        <v>7</v>
      </c>
      <c r="F98" s="78" t="s">
        <v>8</v>
      </c>
      <c r="G98" s="55"/>
      <c r="H98" s="78" t="s">
        <v>6</v>
      </c>
      <c r="I98" s="78" t="s">
        <v>7</v>
      </c>
      <c r="J98" s="78" t="s">
        <v>8</v>
      </c>
      <c r="K98" s="55"/>
      <c r="L98" s="78" t="s">
        <v>6</v>
      </c>
      <c r="M98" s="78" t="s">
        <v>7</v>
      </c>
      <c r="N98" s="78" t="s">
        <v>8</v>
      </c>
      <c r="O98" s="55"/>
      <c r="P98" s="78" t="s">
        <v>6</v>
      </c>
      <c r="Q98" s="78" t="s">
        <v>7</v>
      </c>
      <c r="R98" s="78" t="s">
        <v>8</v>
      </c>
      <c r="S98" s="43"/>
      <c r="T98" s="22" t="s">
        <v>8</v>
      </c>
      <c r="U98" s="22" t="s">
        <v>39</v>
      </c>
    </row>
    <row r="99" spans="1:24" x14ac:dyDescent="0.25">
      <c r="A99" s="26">
        <v>1</v>
      </c>
      <c r="B99" s="26" t="s">
        <v>66</v>
      </c>
      <c r="C99" s="36"/>
      <c r="D99" s="26">
        <v>12.54</v>
      </c>
      <c r="E99" s="26">
        <v>4</v>
      </c>
      <c r="F99" s="26">
        <v>8</v>
      </c>
      <c r="G99" s="36"/>
      <c r="H99" s="26">
        <v>13.49</v>
      </c>
      <c r="I99" s="26">
        <v>4</v>
      </c>
      <c r="J99" s="26">
        <v>8</v>
      </c>
      <c r="K99" s="36"/>
      <c r="L99" s="26" t="s">
        <v>23</v>
      </c>
      <c r="M99" s="26"/>
      <c r="N99" s="26">
        <v>1</v>
      </c>
      <c r="O99" s="36"/>
      <c r="P99" s="26" t="s">
        <v>23</v>
      </c>
      <c r="Q99" s="26"/>
      <c r="R99" s="26">
        <v>1</v>
      </c>
      <c r="S99" s="44"/>
      <c r="T99" s="30">
        <f t="shared" ref="T99:T115" si="4">SUM(F99,J99,N99,R99)</f>
        <v>18</v>
      </c>
      <c r="U99" s="64">
        <v>5</v>
      </c>
      <c r="X99" s="24"/>
    </row>
    <row r="100" spans="1:24" x14ac:dyDescent="0.25">
      <c r="A100" s="26">
        <v>2</v>
      </c>
      <c r="B100" s="26" t="s">
        <v>25</v>
      </c>
      <c r="C100" s="36"/>
      <c r="D100" s="26">
        <v>6.72</v>
      </c>
      <c r="E100" s="26">
        <v>1</v>
      </c>
      <c r="F100" s="26">
        <v>11</v>
      </c>
      <c r="G100" s="36"/>
      <c r="H100" s="26">
        <v>5.04</v>
      </c>
      <c r="I100" s="26">
        <v>1</v>
      </c>
      <c r="J100" s="26">
        <v>11</v>
      </c>
      <c r="K100" s="36"/>
      <c r="L100" s="26" t="s">
        <v>23</v>
      </c>
      <c r="M100" s="26"/>
      <c r="N100" s="26">
        <v>1</v>
      </c>
      <c r="O100" s="36"/>
      <c r="P100" s="26" t="s">
        <v>23</v>
      </c>
      <c r="Q100" s="26"/>
      <c r="R100" s="26">
        <v>1</v>
      </c>
      <c r="S100" s="44"/>
      <c r="T100" s="30">
        <f t="shared" si="4"/>
        <v>24</v>
      </c>
      <c r="U100" s="64">
        <v>2</v>
      </c>
      <c r="X100" s="24"/>
    </row>
    <row r="101" spans="1:24" x14ac:dyDescent="0.25">
      <c r="A101" s="26">
        <v>3</v>
      </c>
      <c r="B101" s="26" t="s">
        <v>48</v>
      </c>
      <c r="C101" s="36"/>
      <c r="D101" s="26" t="s">
        <v>23</v>
      </c>
      <c r="E101" s="26"/>
      <c r="F101" s="26">
        <v>1</v>
      </c>
      <c r="G101" s="36"/>
      <c r="H101" s="26" t="s">
        <v>23</v>
      </c>
      <c r="I101" s="26"/>
      <c r="J101" s="26">
        <v>1</v>
      </c>
      <c r="K101" s="36"/>
      <c r="L101" s="26" t="s">
        <v>23</v>
      </c>
      <c r="M101" s="26"/>
      <c r="N101" s="26">
        <v>1</v>
      </c>
      <c r="O101" s="36"/>
      <c r="P101" s="26" t="s">
        <v>23</v>
      </c>
      <c r="Q101" s="26"/>
      <c r="R101" s="26">
        <v>1</v>
      </c>
      <c r="S101" s="44"/>
      <c r="T101" s="32">
        <f t="shared" si="4"/>
        <v>4</v>
      </c>
      <c r="U101" s="84">
        <v>12</v>
      </c>
      <c r="X101" s="24"/>
    </row>
    <row r="102" spans="1:24" x14ac:dyDescent="0.25">
      <c r="A102" s="26">
        <v>4</v>
      </c>
      <c r="B102" s="26" t="s">
        <v>57</v>
      </c>
      <c r="C102" s="36"/>
      <c r="D102" s="25" t="s">
        <v>23</v>
      </c>
      <c r="E102" s="25"/>
      <c r="F102" s="25">
        <v>1</v>
      </c>
      <c r="G102" s="36"/>
      <c r="H102" s="25" t="s">
        <v>23</v>
      </c>
      <c r="I102" s="25"/>
      <c r="J102" s="25">
        <v>1</v>
      </c>
      <c r="K102" s="36"/>
      <c r="L102" s="25" t="s">
        <v>23</v>
      </c>
      <c r="M102" s="25"/>
      <c r="N102" s="25">
        <v>1</v>
      </c>
      <c r="O102" s="36"/>
      <c r="P102" s="25" t="s">
        <v>23</v>
      </c>
      <c r="Q102" s="25"/>
      <c r="R102" s="25">
        <v>1</v>
      </c>
      <c r="S102" s="44"/>
      <c r="T102" s="32">
        <f t="shared" si="4"/>
        <v>4</v>
      </c>
      <c r="U102" s="84">
        <v>11</v>
      </c>
      <c r="X102" s="24"/>
    </row>
    <row r="103" spans="1:24" x14ac:dyDescent="0.25">
      <c r="A103" s="26">
        <v>5</v>
      </c>
      <c r="B103" s="26" t="s">
        <v>67</v>
      </c>
      <c r="C103" s="36"/>
      <c r="D103" s="70"/>
      <c r="E103" s="70"/>
      <c r="F103" s="70"/>
      <c r="G103" s="36"/>
      <c r="H103" s="70"/>
      <c r="I103" s="70"/>
      <c r="J103" s="70"/>
      <c r="K103" s="36"/>
      <c r="L103" s="70"/>
      <c r="M103" s="70"/>
      <c r="N103" s="70"/>
      <c r="O103" s="36"/>
      <c r="P103" s="70"/>
      <c r="Q103" s="70"/>
      <c r="R103" s="70"/>
      <c r="S103" s="44"/>
      <c r="T103" s="133">
        <f t="shared" si="4"/>
        <v>0</v>
      </c>
      <c r="U103" s="84"/>
      <c r="X103" s="24"/>
    </row>
    <row r="104" spans="1:24" x14ac:dyDescent="0.25">
      <c r="A104" s="26">
        <v>6</v>
      </c>
      <c r="B104" s="26" t="s">
        <v>68</v>
      </c>
      <c r="C104" s="36"/>
      <c r="D104" s="70"/>
      <c r="E104" s="70"/>
      <c r="F104" s="70"/>
      <c r="G104" s="36"/>
      <c r="H104" s="70"/>
      <c r="I104" s="70"/>
      <c r="J104" s="70"/>
      <c r="K104" s="36"/>
      <c r="L104" s="70"/>
      <c r="M104" s="70"/>
      <c r="N104" s="70"/>
      <c r="O104" s="36"/>
      <c r="P104" s="70"/>
      <c r="Q104" s="70"/>
      <c r="R104" s="70"/>
      <c r="S104" s="44"/>
      <c r="T104" s="133">
        <f t="shared" si="4"/>
        <v>0</v>
      </c>
      <c r="U104" s="84"/>
      <c r="X104" s="24"/>
    </row>
    <row r="105" spans="1:24" x14ac:dyDescent="0.25">
      <c r="A105" s="26">
        <v>7</v>
      </c>
      <c r="B105" s="26" t="s">
        <v>27</v>
      </c>
      <c r="C105" s="36"/>
      <c r="D105" s="25" t="s">
        <v>23</v>
      </c>
      <c r="E105" s="25"/>
      <c r="F105" s="25">
        <v>1</v>
      </c>
      <c r="G105" s="36"/>
      <c r="H105" s="25" t="s">
        <v>23</v>
      </c>
      <c r="I105" s="25"/>
      <c r="J105" s="25">
        <v>1</v>
      </c>
      <c r="K105" s="36"/>
      <c r="L105" s="25" t="s">
        <v>23</v>
      </c>
      <c r="M105" s="25"/>
      <c r="N105" s="25">
        <v>1</v>
      </c>
      <c r="O105" s="36"/>
      <c r="P105" s="25" t="s">
        <v>23</v>
      </c>
      <c r="Q105" s="25"/>
      <c r="R105" s="25">
        <v>1</v>
      </c>
      <c r="S105" s="44"/>
      <c r="T105" s="32">
        <f t="shared" si="4"/>
        <v>4</v>
      </c>
      <c r="U105" s="84">
        <v>10</v>
      </c>
      <c r="X105" s="24"/>
    </row>
    <row r="106" spans="1:24" x14ac:dyDescent="0.25">
      <c r="A106" s="26">
        <v>8</v>
      </c>
      <c r="B106" s="26" t="s">
        <v>56</v>
      </c>
      <c r="C106" s="36"/>
      <c r="D106" s="25">
        <v>7.84</v>
      </c>
      <c r="E106" s="25">
        <v>2</v>
      </c>
      <c r="F106" s="25">
        <v>10</v>
      </c>
      <c r="G106" s="36"/>
      <c r="H106" s="25" t="s">
        <v>23</v>
      </c>
      <c r="I106" s="25"/>
      <c r="J106" s="25">
        <v>1</v>
      </c>
      <c r="K106" s="36"/>
      <c r="L106" s="25" t="s">
        <v>23</v>
      </c>
      <c r="M106" s="25"/>
      <c r="N106" s="25">
        <v>1</v>
      </c>
      <c r="O106" s="36"/>
      <c r="P106" s="25" t="s">
        <v>23</v>
      </c>
      <c r="Q106" s="25"/>
      <c r="R106" s="25">
        <v>1</v>
      </c>
      <c r="S106" s="44"/>
      <c r="T106" s="32">
        <f t="shared" si="4"/>
        <v>13</v>
      </c>
      <c r="U106" s="84">
        <v>6</v>
      </c>
      <c r="X106" s="24"/>
    </row>
    <row r="107" spans="1:24" x14ac:dyDescent="0.25">
      <c r="A107" s="26">
        <v>9</v>
      </c>
      <c r="B107" s="26" t="s">
        <v>51</v>
      </c>
      <c r="C107" s="36"/>
      <c r="D107" s="25" t="s">
        <v>23</v>
      </c>
      <c r="E107" s="25"/>
      <c r="F107" s="25">
        <v>1</v>
      </c>
      <c r="G107" s="36"/>
      <c r="H107" s="25" t="s">
        <v>23</v>
      </c>
      <c r="I107" s="25"/>
      <c r="J107" s="25">
        <v>1</v>
      </c>
      <c r="K107" s="36"/>
      <c r="L107" s="25">
        <v>24.51</v>
      </c>
      <c r="M107" s="25">
        <v>3</v>
      </c>
      <c r="N107" s="25">
        <v>9</v>
      </c>
      <c r="O107" s="36"/>
      <c r="P107" s="25" t="s">
        <v>23</v>
      </c>
      <c r="Q107" s="25"/>
      <c r="R107" s="25">
        <v>1</v>
      </c>
      <c r="S107" s="44"/>
      <c r="T107" s="32">
        <f t="shared" si="4"/>
        <v>12</v>
      </c>
      <c r="U107" s="84">
        <v>7</v>
      </c>
      <c r="X107" s="24"/>
    </row>
    <row r="108" spans="1:24" x14ac:dyDescent="0.25">
      <c r="A108" s="26">
        <v>10</v>
      </c>
      <c r="B108" s="26" t="s">
        <v>49</v>
      </c>
      <c r="C108" s="36"/>
      <c r="D108" s="25" t="s">
        <v>23</v>
      </c>
      <c r="E108" s="25"/>
      <c r="F108" s="25">
        <v>1</v>
      </c>
      <c r="G108" s="36"/>
      <c r="H108" s="25" t="s">
        <v>23</v>
      </c>
      <c r="I108" s="25"/>
      <c r="J108" s="25">
        <v>1</v>
      </c>
      <c r="K108" s="36"/>
      <c r="L108" s="25">
        <v>13.97</v>
      </c>
      <c r="M108" s="25">
        <v>2</v>
      </c>
      <c r="N108" s="25">
        <v>10</v>
      </c>
      <c r="O108" s="36"/>
      <c r="P108" s="25">
        <v>14.18</v>
      </c>
      <c r="Q108" s="25">
        <v>3</v>
      </c>
      <c r="R108" s="25">
        <v>9</v>
      </c>
      <c r="S108" s="44"/>
      <c r="T108" s="32">
        <f t="shared" si="4"/>
        <v>21</v>
      </c>
      <c r="U108" s="83">
        <v>4</v>
      </c>
      <c r="X108" s="24"/>
    </row>
    <row r="109" spans="1:24" x14ac:dyDescent="0.25">
      <c r="A109" s="26">
        <v>11</v>
      </c>
      <c r="B109" s="26" t="s">
        <v>55</v>
      </c>
      <c r="C109" s="36"/>
      <c r="D109" s="25" t="s">
        <v>23</v>
      </c>
      <c r="E109" s="25"/>
      <c r="F109" s="25">
        <v>1</v>
      </c>
      <c r="G109" s="36"/>
      <c r="H109" s="25">
        <v>6.78</v>
      </c>
      <c r="I109" s="25">
        <v>2</v>
      </c>
      <c r="J109" s="25">
        <v>10</v>
      </c>
      <c r="K109" s="36"/>
      <c r="L109" s="25" t="s">
        <v>23</v>
      </c>
      <c r="M109" s="25"/>
      <c r="N109" s="25">
        <v>1</v>
      </c>
      <c r="O109" s="36"/>
      <c r="P109" s="25">
        <v>6.88</v>
      </c>
      <c r="Q109" s="25">
        <v>2</v>
      </c>
      <c r="R109" s="25">
        <v>10</v>
      </c>
      <c r="S109" s="44"/>
      <c r="T109" s="32">
        <f t="shared" si="4"/>
        <v>22</v>
      </c>
      <c r="U109" s="83">
        <v>3</v>
      </c>
      <c r="X109" s="24"/>
    </row>
    <row r="110" spans="1:24" x14ac:dyDescent="0.25">
      <c r="A110" s="26">
        <v>12</v>
      </c>
      <c r="B110" s="26" t="s">
        <v>50</v>
      </c>
      <c r="C110" s="36"/>
      <c r="D110" s="70"/>
      <c r="E110" s="70"/>
      <c r="F110" s="70"/>
      <c r="G110" s="36"/>
      <c r="H110" s="70"/>
      <c r="I110" s="70"/>
      <c r="J110" s="70"/>
      <c r="K110" s="36"/>
      <c r="L110" s="70"/>
      <c r="M110" s="70"/>
      <c r="N110" s="70"/>
      <c r="O110" s="36"/>
      <c r="P110" s="71"/>
      <c r="Q110" s="71"/>
      <c r="R110" s="71"/>
      <c r="S110" s="44"/>
      <c r="T110" s="133">
        <f t="shared" si="4"/>
        <v>0</v>
      </c>
      <c r="U110" s="83"/>
    </row>
    <row r="111" spans="1:24" x14ac:dyDescent="0.25">
      <c r="A111" s="26">
        <v>13</v>
      </c>
      <c r="B111" s="26" t="s">
        <v>26</v>
      </c>
      <c r="C111" s="36"/>
      <c r="D111" s="25" t="s">
        <v>23</v>
      </c>
      <c r="E111" s="25"/>
      <c r="F111" s="25">
        <v>1</v>
      </c>
      <c r="G111" s="36"/>
      <c r="H111" s="25" t="s">
        <v>23</v>
      </c>
      <c r="I111" s="25"/>
      <c r="J111" s="25">
        <v>1</v>
      </c>
      <c r="K111" s="36"/>
      <c r="L111" s="25" t="s">
        <v>23</v>
      </c>
      <c r="M111" s="25"/>
      <c r="N111" s="25">
        <v>1</v>
      </c>
      <c r="O111" s="36"/>
      <c r="P111" s="25" t="s">
        <v>23</v>
      </c>
      <c r="Q111" s="25"/>
      <c r="R111" s="25">
        <v>1</v>
      </c>
      <c r="S111" s="44"/>
      <c r="T111" s="32">
        <f t="shared" si="4"/>
        <v>4</v>
      </c>
      <c r="U111" s="83">
        <v>9</v>
      </c>
    </row>
    <row r="112" spans="1:24" x14ac:dyDescent="0.25">
      <c r="A112" s="26">
        <v>14</v>
      </c>
      <c r="B112" s="26" t="s">
        <v>69</v>
      </c>
      <c r="C112" s="36"/>
      <c r="D112" s="25" t="s">
        <v>23</v>
      </c>
      <c r="E112" s="25"/>
      <c r="F112" s="25">
        <v>1</v>
      </c>
      <c r="G112" s="36"/>
      <c r="H112" s="25">
        <v>9.86</v>
      </c>
      <c r="I112" s="25">
        <v>3</v>
      </c>
      <c r="J112" s="25">
        <v>9</v>
      </c>
      <c r="K112" s="36"/>
      <c r="L112" s="70"/>
      <c r="M112" s="70"/>
      <c r="N112" s="70"/>
      <c r="O112" s="36"/>
      <c r="P112" s="70"/>
      <c r="Q112" s="70"/>
      <c r="R112" s="70"/>
      <c r="S112" s="44"/>
      <c r="T112" s="133">
        <f t="shared" si="4"/>
        <v>10</v>
      </c>
      <c r="U112" s="83"/>
    </row>
    <row r="113" spans="1:23" x14ac:dyDescent="0.25">
      <c r="A113" s="26">
        <v>15</v>
      </c>
      <c r="B113" s="26" t="s">
        <v>45</v>
      </c>
      <c r="C113" s="36"/>
      <c r="D113" s="70"/>
      <c r="E113" s="70"/>
      <c r="F113" s="70"/>
      <c r="G113" s="36"/>
      <c r="H113" s="70"/>
      <c r="I113" s="70"/>
      <c r="J113" s="70"/>
      <c r="K113" s="36"/>
      <c r="L113" s="70"/>
      <c r="M113" s="70"/>
      <c r="N113" s="70"/>
      <c r="O113" s="36"/>
      <c r="P113" s="70"/>
      <c r="Q113" s="70"/>
      <c r="R113" s="70"/>
      <c r="S113" s="44"/>
      <c r="T113" s="133">
        <f t="shared" si="4"/>
        <v>0</v>
      </c>
      <c r="U113" s="83"/>
    </row>
    <row r="114" spans="1:23" x14ac:dyDescent="0.25">
      <c r="A114" s="26">
        <v>16</v>
      </c>
      <c r="B114" s="26" t="s">
        <v>70</v>
      </c>
      <c r="C114" s="36"/>
      <c r="D114" s="70"/>
      <c r="E114" s="70"/>
      <c r="F114" s="70"/>
      <c r="G114" s="36"/>
      <c r="H114" s="70"/>
      <c r="I114" s="70"/>
      <c r="J114" s="70"/>
      <c r="K114" s="36"/>
      <c r="L114" s="70"/>
      <c r="M114" s="70"/>
      <c r="N114" s="70"/>
      <c r="O114" s="36"/>
      <c r="P114" s="70"/>
      <c r="Q114" s="70"/>
      <c r="R114" s="70"/>
      <c r="S114" s="44"/>
      <c r="T114" s="133">
        <f t="shared" si="4"/>
        <v>0</v>
      </c>
      <c r="U114" s="83"/>
    </row>
    <row r="115" spans="1:23" x14ac:dyDescent="0.25">
      <c r="A115" s="26">
        <v>17</v>
      </c>
      <c r="B115" s="26" t="s">
        <v>62</v>
      </c>
      <c r="C115" s="36"/>
      <c r="D115" s="26" t="s">
        <v>23</v>
      </c>
      <c r="E115" s="26"/>
      <c r="F115" s="26">
        <v>1</v>
      </c>
      <c r="G115" s="36"/>
      <c r="H115" s="26" t="s">
        <v>23</v>
      </c>
      <c r="I115" s="26"/>
      <c r="J115" s="26">
        <v>1</v>
      </c>
      <c r="K115" s="36"/>
      <c r="L115" s="26" t="s">
        <v>23</v>
      </c>
      <c r="M115" s="26"/>
      <c r="N115" s="26">
        <v>1</v>
      </c>
      <c r="O115" s="36"/>
      <c r="P115" s="26" t="s">
        <v>23</v>
      </c>
      <c r="Q115" s="26"/>
      <c r="R115" s="26">
        <v>1</v>
      </c>
      <c r="S115" s="44"/>
      <c r="T115" s="32">
        <f t="shared" si="4"/>
        <v>4</v>
      </c>
      <c r="U115" s="83">
        <v>8</v>
      </c>
    </row>
    <row r="116" spans="1:23" x14ac:dyDescent="0.25">
      <c r="A116" s="26">
        <v>18</v>
      </c>
      <c r="B116" s="26" t="s">
        <v>71</v>
      </c>
      <c r="C116" s="36"/>
      <c r="D116" s="70"/>
      <c r="E116" s="70"/>
      <c r="F116" s="70"/>
      <c r="G116" s="36"/>
      <c r="H116" s="71"/>
      <c r="I116" s="71"/>
      <c r="J116" s="71"/>
      <c r="K116" s="36"/>
      <c r="L116" s="71"/>
      <c r="M116" s="71"/>
      <c r="N116" s="71"/>
      <c r="O116" s="36"/>
      <c r="P116" s="71"/>
      <c r="Q116" s="71"/>
      <c r="R116" s="71"/>
      <c r="S116" s="44"/>
      <c r="T116" s="162">
        <f>SUM(F116,J116,N116,R116)</f>
        <v>0</v>
      </c>
      <c r="U116" s="139"/>
    </row>
    <row r="117" spans="1:23" s="2" customFormat="1" ht="15.75" thickBot="1" x14ac:dyDescent="0.3">
      <c r="A117" s="25">
        <v>19</v>
      </c>
      <c r="B117" s="25" t="s">
        <v>72</v>
      </c>
      <c r="C117" s="107"/>
      <c r="D117" s="25">
        <v>10.72</v>
      </c>
      <c r="E117" s="25">
        <v>3</v>
      </c>
      <c r="F117" s="25">
        <v>9</v>
      </c>
      <c r="G117" s="107"/>
      <c r="H117" s="25" t="s">
        <v>23</v>
      </c>
      <c r="I117" s="25"/>
      <c r="J117" s="25">
        <v>1</v>
      </c>
      <c r="K117" s="107"/>
      <c r="L117" s="25">
        <v>8.3800000000000008</v>
      </c>
      <c r="M117" s="25">
        <v>1</v>
      </c>
      <c r="N117" s="25">
        <v>11</v>
      </c>
      <c r="O117" s="107"/>
      <c r="P117" s="25">
        <v>6.22</v>
      </c>
      <c r="Q117" s="25">
        <v>1</v>
      </c>
      <c r="R117" s="25">
        <v>11</v>
      </c>
      <c r="S117" s="108"/>
      <c r="T117" s="80">
        <f>SUM(F117,J117,N117,R117)</f>
        <v>32</v>
      </c>
      <c r="U117" s="140">
        <v>1</v>
      </c>
      <c r="V117" s="170"/>
      <c r="W117" s="170"/>
    </row>
    <row r="118" spans="1:23" ht="15.75" thickBot="1" x14ac:dyDescent="0.3"/>
    <row r="119" spans="1:23" ht="15.75" x14ac:dyDescent="0.25">
      <c r="A119" s="8"/>
      <c r="B119" s="8"/>
      <c r="C119" s="8"/>
      <c r="D119" s="8" t="s">
        <v>40</v>
      </c>
      <c r="E119" s="8"/>
      <c r="F119" s="8"/>
      <c r="G119" s="8"/>
      <c r="H119" s="8"/>
      <c r="I119" s="20" t="s">
        <v>37</v>
      </c>
      <c r="J119" s="151"/>
    </row>
    <row r="120" spans="1:23" ht="16.5" thickBot="1" x14ac:dyDescent="0.3">
      <c r="A120" s="10" t="s">
        <v>0</v>
      </c>
      <c r="B120" s="10" t="s">
        <v>1</v>
      </c>
      <c r="C120" s="16" t="s">
        <v>41</v>
      </c>
      <c r="D120" s="16" t="s">
        <v>42</v>
      </c>
      <c r="E120" s="16" t="s">
        <v>43</v>
      </c>
      <c r="F120" s="16" t="s">
        <v>44</v>
      </c>
      <c r="G120" s="16"/>
      <c r="I120" s="21" t="s">
        <v>8</v>
      </c>
      <c r="J120" s="110"/>
    </row>
    <row r="121" spans="1:23" x14ac:dyDescent="0.25">
      <c r="A121" s="26">
        <v>1</v>
      </c>
      <c r="B121" s="26" t="s">
        <v>66</v>
      </c>
      <c r="C121" s="26">
        <f>SUM(F5,F29,F52,F75,F99)</f>
        <v>33</v>
      </c>
      <c r="D121" s="26">
        <f>SUM(J5,J29,J52,J75,J99)</f>
        <v>45</v>
      </c>
      <c r="E121" s="26">
        <f>SUM(N5,N29,N52,N75,N99)</f>
        <v>28</v>
      </c>
      <c r="F121" s="26">
        <f>SUM(R5,R29,R52,R75,R99)</f>
        <v>25</v>
      </c>
      <c r="G121" s="26"/>
      <c r="H121" s="61"/>
      <c r="I121" s="118">
        <f>SUM(C121:G121)</f>
        <v>131</v>
      </c>
      <c r="J121" s="89">
        <v>3</v>
      </c>
      <c r="L121" s="24"/>
      <c r="M121" s="24"/>
    </row>
    <row r="122" spans="1:23" x14ac:dyDescent="0.25">
      <c r="A122" s="26">
        <v>2</v>
      </c>
      <c r="B122" s="26" t="s">
        <v>25</v>
      </c>
      <c r="C122" s="26">
        <f>SUM(F6,F30,F53,F76,F100)</f>
        <v>49</v>
      </c>
      <c r="D122" s="26">
        <f>SUM(J6,J30,J53,J76,J100)</f>
        <v>49</v>
      </c>
      <c r="E122" s="26">
        <f>SUM(N6,N30,N53,N76,N100)</f>
        <v>39</v>
      </c>
      <c r="F122" s="26">
        <f>SUM(R6,R30,R53,R76,R100)</f>
        <v>42</v>
      </c>
      <c r="G122" s="26"/>
      <c r="H122" s="61"/>
      <c r="I122" s="118">
        <f t="shared" ref="I122:I128" si="5">SUM(C122:H122)</f>
        <v>179</v>
      </c>
      <c r="J122" s="89">
        <v>1</v>
      </c>
      <c r="L122" s="24"/>
      <c r="M122" s="24"/>
    </row>
    <row r="123" spans="1:23" x14ac:dyDescent="0.25">
      <c r="A123" s="26">
        <v>3</v>
      </c>
      <c r="B123" s="26" t="s">
        <v>48</v>
      </c>
      <c r="C123" s="26">
        <f>SUM(F7,F31,F54,F77,F101)</f>
        <v>35</v>
      </c>
      <c r="D123" s="26">
        <f>SUM(J7,J31,J54,J77,J101)</f>
        <v>30</v>
      </c>
      <c r="E123" s="26">
        <f>SUM(N7,N31,N54,N77,N101)</f>
        <v>28</v>
      </c>
      <c r="F123" s="26">
        <f>SUM(R7,R31,R54,R77,R101)</f>
        <v>32</v>
      </c>
      <c r="G123" s="26"/>
      <c r="H123" s="61"/>
      <c r="I123" s="118">
        <f t="shared" si="5"/>
        <v>125</v>
      </c>
      <c r="J123" s="89"/>
      <c r="L123" s="24"/>
      <c r="M123" s="24"/>
    </row>
    <row r="124" spans="1:23" x14ac:dyDescent="0.25">
      <c r="A124" s="26">
        <v>4</v>
      </c>
      <c r="B124" s="26" t="s">
        <v>57</v>
      </c>
      <c r="C124" s="26">
        <f>SUM(F8,F32,F55,F78,F102)</f>
        <v>13</v>
      </c>
      <c r="D124" s="26">
        <f>SUM(J8,J32,J55,J78,J102)</f>
        <v>18</v>
      </c>
      <c r="E124" s="26">
        <f>SUM(N8,N32,N55,N78,N102)</f>
        <v>15</v>
      </c>
      <c r="F124" s="26">
        <f>SUM(R8,R32,R55,R78,R102)</f>
        <v>27</v>
      </c>
      <c r="G124" s="26"/>
      <c r="H124" s="61"/>
      <c r="I124" s="118">
        <f t="shared" si="5"/>
        <v>73</v>
      </c>
      <c r="J124" s="89"/>
    </row>
    <row r="125" spans="1:23" x14ac:dyDescent="0.25">
      <c r="A125" s="26">
        <v>5</v>
      </c>
      <c r="B125" s="26" t="s">
        <v>67</v>
      </c>
      <c r="C125" s="26">
        <f>SUM(F9,F33,F56,F79)</f>
        <v>11</v>
      </c>
      <c r="D125" s="26">
        <f>SUM(J9,J33,J56,J79)</f>
        <v>14</v>
      </c>
      <c r="E125" s="70">
        <f>SUM(N10,N34,N57,N80,N104)</f>
        <v>0</v>
      </c>
      <c r="F125" s="26">
        <f>SUM(R9,R33,R56,R79)</f>
        <v>15</v>
      </c>
      <c r="G125" s="26"/>
      <c r="H125" s="61"/>
      <c r="I125" s="148">
        <f t="shared" si="5"/>
        <v>40</v>
      </c>
      <c r="J125" s="152"/>
    </row>
    <row r="126" spans="1:23" x14ac:dyDescent="0.25">
      <c r="A126" s="26">
        <v>7</v>
      </c>
      <c r="B126" s="26" t="s">
        <v>27</v>
      </c>
      <c r="C126" s="26">
        <f>SUM(F11,F35,F58,F81,F105)</f>
        <v>15</v>
      </c>
      <c r="D126" s="26">
        <f>SUM(J11,J35,J58,J81,J105)</f>
        <v>17</v>
      </c>
      <c r="E126" s="26">
        <f>SUM(N11,N35,N58,N81,N105)</f>
        <v>28</v>
      </c>
      <c r="F126" s="26">
        <f>SUM(R11,R35,R58,R81,R105)</f>
        <v>17</v>
      </c>
      <c r="G126" s="26"/>
      <c r="H126" s="61"/>
      <c r="I126" s="148">
        <f t="shared" si="5"/>
        <v>77</v>
      </c>
      <c r="J126" s="152"/>
    </row>
    <row r="127" spans="1:23" x14ac:dyDescent="0.25">
      <c r="A127" s="26">
        <v>8</v>
      </c>
      <c r="B127" s="26" t="s">
        <v>56</v>
      </c>
      <c r="C127" s="26">
        <f>SUM(F12,F36,F59,F82,F106)</f>
        <v>38</v>
      </c>
      <c r="D127" s="26">
        <f>SUM(J12,J36,J59,J82,J106)</f>
        <v>20</v>
      </c>
      <c r="E127" s="26">
        <f>SUM(N12,N36,N59,N82,N106)</f>
        <v>21</v>
      </c>
      <c r="F127" s="26">
        <f>SUM(R12,R36,R59,R82,R106)</f>
        <v>11</v>
      </c>
      <c r="G127" s="26"/>
      <c r="H127" s="61"/>
      <c r="I127" s="148">
        <f t="shared" si="5"/>
        <v>90</v>
      </c>
      <c r="J127" s="152"/>
    </row>
    <row r="128" spans="1:23" x14ac:dyDescent="0.25">
      <c r="A128" s="26">
        <v>9</v>
      </c>
      <c r="B128" s="26" t="s">
        <v>50</v>
      </c>
      <c r="C128" s="25">
        <f>SUM(F16,F40,F63,F86)</f>
        <v>8</v>
      </c>
      <c r="D128" s="25">
        <f>SUM(J16,J40,J63,J86)</f>
        <v>10</v>
      </c>
      <c r="E128" s="25">
        <f>SUM(N16,N40,N63,N86,N110)</f>
        <v>12</v>
      </c>
      <c r="F128" s="25">
        <f>SUM(R16,R40,R63,R86)</f>
        <v>6</v>
      </c>
      <c r="G128" s="25"/>
      <c r="H128" s="95"/>
      <c r="I128" s="118">
        <f t="shared" si="5"/>
        <v>36</v>
      </c>
      <c r="J128" s="152"/>
    </row>
    <row r="129" spans="1:10" x14ac:dyDescent="0.25">
      <c r="A129" s="25">
        <v>10</v>
      </c>
      <c r="B129" s="26" t="s">
        <v>26</v>
      </c>
      <c r="C129" s="25">
        <f>SUM(F17,F41,F64,F87,F111)</f>
        <v>33</v>
      </c>
      <c r="D129" s="25">
        <f>SUM(J17,J41,J64,J87,J111)</f>
        <v>41</v>
      </c>
      <c r="E129" s="25">
        <f>SUM(N17,N41,N64,N87,N111)</f>
        <v>41</v>
      </c>
      <c r="F129" s="25">
        <f>SUM(R17,R41,R64,R87,R111)</f>
        <v>41</v>
      </c>
      <c r="G129" s="25"/>
      <c r="H129" s="95"/>
      <c r="I129" s="118">
        <f>SUM(C129:H129)</f>
        <v>156</v>
      </c>
      <c r="J129" s="89">
        <v>2</v>
      </c>
    </row>
    <row r="130" spans="1:10" ht="15.75" thickBot="1" x14ac:dyDescent="0.3">
      <c r="A130" s="26">
        <v>12</v>
      </c>
      <c r="B130" s="26" t="s">
        <v>45</v>
      </c>
      <c r="C130" s="25">
        <f>SUM(F19,F43,F66)</f>
        <v>3</v>
      </c>
      <c r="D130" s="25">
        <f>SUM(J19,J43,J66)</f>
        <v>3</v>
      </c>
      <c r="E130" s="70"/>
      <c r="F130" s="25">
        <f>SUM(R19,R43,R66)</f>
        <v>4</v>
      </c>
      <c r="G130" s="25"/>
      <c r="H130" s="95"/>
      <c r="I130" s="118">
        <f>SUM(C130,D130,E130,F130)</f>
        <v>10</v>
      </c>
      <c r="J130" s="18"/>
    </row>
    <row r="131" spans="1:10" ht="15.75" thickBot="1" x14ac:dyDescent="0.3">
      <c r="A131" s="26"/>
      <c r="B131" s="26"/>
      <c r="C131" s="2"/>
      <c r="D131" s="25"/>
      <c r="E131" s="25"/>
      <c r="F131" s="25"/>
      <c r="G131" s="25"/>
      <c r="H131" s="95"/>
      <c r="I131" s="155"/>
      <c r="J131" s="156"/>
    </row>
    <row r="132" spans="1:10" x14ac:dyDescent="0.25">
      <c r="A132" s="141">
        <v>1</v>
      </c>
      <c r="B132" s="141" t="s">
        <v>62</v>
      </c>
      <c r="C132" s="141">
        <f>SUM(F45,F68,F115)</f>
        <v>3</v>
      </c>
      <c r="D132" s="141">
        <f>SUM(J45,J68,J91,J115)</f>
        <v>3</v>
      </c>
      <c r="E132" s="141">
        <f>SUM(N21,N45,N68,N91,N115)</f>
        <v>4</v>
      </c>
      <c r="F132" s="141">
        <f>SUM(R45,R68,R115)</f>
        <v>3</v>
      </c>
      <c r="G132" s="141"/>
      <c r="H132" s="142"/>
      <c r="I132" s="149">
        <f>SUM(C132,D132,E132,F132)</f>
        <v>13</v>
      </c>
      <c r="J132" s="153"/>
    </row>
    <row r="133" spans="1:10" x14ac:dyDescent="0.25">
      <c r="A133" s="141">
        <v>2</v>
      </c>
      <c r="B133" s="141" t="s">
        <v>71</v>
      </c>
      <c r="C133" s="141">
        <f>SUM(F46,F69,F92)</f>
        <v>3</v>
      </c>
      <c r="D133" s="141">
        <f>SUM(J22,J46,J69,J92)</f>
        <v>4</v>
      </c>
      <c r="E133" s="141">
        <f>SUM(N22,N46,N69,N92,N116)</f>
        <v>6</v>
      </c>
      <c r="F133" s="141">
        <f>SUM(R22,R46,R69,R92)</f>
        <v>10</v>
      </c>
      <c r="G133" s="141"/>
      <c r="H133" s="142"/>
      <c r="I133" s="149">
        <f>SUM(C133,D133,E133,F133)</f>
        <v>23</v>
      </c>
      <c r="J133" s="153"/>
    </row>
    <row r="134" spans="1:10" x14ac:dyDescent="0.25">
      <c r="A134" s="141">
        <v>4</v>
      </c>
      <c r="B134" s="141" t="s">
        <v>51</v>
      </c>
      <c r="C134" s="141">
        <f>SUM(F13,F37,F60,F83,F107)</f>
        <v>7</v>
      </c>
      <c r="D134" s="141">
        <f>SUM(J13,J37,J60,J83,J107)</f>
        <v>7</v>
      </c>
      <c r="E134" s="141">
        <f>SUM(N13,N37,N60,N83,N107)</f>
        <v>31</v>
      </c>
      <c r="F134" s="141">
        <f>SUM(R13,R37,R60,R83,R107)</f>
        <v>11</v>
      </c>
      <c r="G134" s="141"/>
      <c r="H134" s="142"/>
      <c r="I134" s="149">
        <f>SUM(C134:H134)</f>
        <v>56</v>
      </c>
      <c r="J134" s="153">
        <v>3</v>
      </c>
    </row>
    <row r="135" spans="1:10" x14ac:dyDescent="0.25">
      <c r="A135" s="141">
        <v>5</v>
      </c>
      <c r="B135" s="141" t="s">
        <v>49</v>
      </c>
      <c r="C135" s="141">
        <f>SUM(F14,F38,F61,F84,F108)</f>
        <v>13</v>
      </c>
      <c r="D135" s="141">
        <f>SUM(J14,J38,J61,J84,J108)</f>
        <v>15</v>
      </c>
      <c r="E135" s="141">
        <f>SUM(N14,N38,N61,N84,N108)</f>
        <v>32</v>
      </c>
      <c r="F135" s="141">
        <f>SUM(R14,R38,R61,R84,R108)</f>
        <v>29</v>
      </c>
      <c r="G135" s="141"/>
      <c r="H135" s="142"/>
      <c r="I135" s="149">
        <f>SUM(C135:H135)</f>
        <v>89</v>
      </c>
      <c r="J135" s="153">
        <v>1</v>
      </c>
    </row>
    <row r="136" spans="1:10" ht="15.75" thickBot="1" x14ac:dyDescent="0.3">
      <c r="A136" s="141">
        <v>6</v>
      </c>
      <c r="B136" s="141" t="s">
        <v>55</v>
      </c>
      <c r="C136" s="141">
        <f>SUM(F15,F39,F62,F85,F109)</f>
        <v>8</v>
      </c>
      <c r="D136" s="141">
        <f>SUM(J15,J39,J62,J85,J109)</f>
        <v>29</v>
      </c>
      <c r="E136" s="141">
        <f>SUM(N15,N39,N62,N85,N109)</f>
        <v>11</v>
      </c>
      <c r="F136" s="141">
        <f>SUM(R15,R39,R62,R85,R109)</f>
        <v>29</v>
      </c>
      <c r="G136" s="141"/>
      <c r="H136" s="142"/>
      <c r="I136" s="150">
        <f>SUM(C136:H136)</f>
        <v>77</v>
      </c>
      <c r="J136" s="154">
        <v>2</v>
      </c>
    </row>
  </sheetData>
  <pageMargins left="0.7" right="0.7" top="0.75" bottom="0.75" header="0.3" footer="0.3"/>
  <pageSetup orientation="portrait" r:id="rId1"/>
  <ignoredErrors>
    <ignoredError sqref="C128:D12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A5F50-BB11-4E94-B49B-E73EF06C58A8}">
  <dimension ref="A1:Y140"/>
  <sheetViews>
    <sheetView workbookViewId="0"/>
  </sheetViews>
  <sheetFormatPr defaultRowHeight="15" x14ac:dyDescent="0.25"/>
  <cols>
    <col min="1" max="1" width="3.85546875" customWidth="1"/>
    <col min="2" max="2" width="24.42578125" customWidth="1"/>
    <col min="7" max="7" width="3.5703125" customWidth="1"/>
    <col min="11" max="11" width="3.140625" customWidth="1"/>
    <col min="15" max="15" width="2.85546875" customWidth="1"/>
    <col min="19" max="19" width="3.140625" customWidth="1"/>
    <col min="22" max="22" width="9.140625" style="23"/>
  </cols>
  <sheetData>
    <row r="1" spans="1:25" ht="15.75" x14ac:dyDescent="0.25">
      <c r="A1" s="6"/>
      <c r="B1" s="6"/>
      <c r="C1" s="6"/>
      <c r="D1" s="6"/>
      <c r="E1" s="6"/>
      <c r="F1" s="17"/>
      <c r="G1" s="17"/>
      <c r="H1" s="7" t="s">
        <v>15</v>
      </c>
      <c r="I1" s="17"/>
      <c r="J1" s="6"/>
      <c r="K1" s="6"/>
      <c r="L1" s="6"/>
      <c r="M1" s="6"/>
      <c r="N1" s="6"/>
      <c r="O1" s="6"/>
      <c r="P1" s="6"/>
      <c r="Q1" s="6"/>
      <c r="R1" s="6"/>
      <c r="S1" s="6"/>
      <c r="T1" s="24" t="s">
        <v>47</v>
      </c>
      <c r="U1" s="24"/>
      <c r="W1" s="24"/>
      <c r="X1" s="24"/>
      <c r="Y1" s="24"/>
    </row>
    <row r="2" spans="1:25" ht="16.5" thickBot="1" x14ac:dyDescent="0.3">
      <c r="A2" s="5"/>
      <c r="B2" s="5"/>
      <c r="C2" s="5"/>
      <c r="D2" s="5"/>
      <c r="E2" s="5"/>
      <c r="F2" s="5"/>
      <c r="G2" s="5"/>
      <c r="H2" s="8" t="s">
        <v>10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5" ht="15.75" x14ac:dyDescent="0.25">
      <c r="A3" s="9"/>
      <c r="B3" s="10"/>
      <c r="C3" s="38"/>
      <c r="D3" s="11"/>
      <c r="E3" s="12" t="s">
        <v>2</v>
      </c>
      <c r="F3" s="11"/>
      <c r="G3" s="35"/>
      <c r="H3" s="13"/>
      <c r="I3" s="13" t="s">
        <v>3</v>
      </c>
      <c r="J3" s="13"/>
      <c r="K3" s="35"/>
      <c r="L3" s="13"/>
      <c r="M3" s="13" t="s">
        <v>4</v>
      </c>
      <c r="N3" s="13"/>
      <c r="O3" s="35"/>
      <c r="P3" s="13"/>
      <c r="Q3" s="13" t="s">
        <v>5</v>
      </c>
      <c r="R3" s="13"/>
      <c r="S3" s="35"/>
      <c r="T3" s="20" t="s">
        <v>37</v>
      </c>
      <c r="U3" s="20" t="s">
        <v>38</v>
      </c>
    </row>
    <row r="4" spans="1:25" ht="15.75" x14ac:dyDescent="0.25">
      <c r="A4" s="9" t="s">
        <v>0</v>
      </c>
      <c r="B4" s="10" t="s">
        <v>1</v>
      </c>
      <c r="C4" s="38"/>
      <c r="D4" s="10" t="s">
        <v>6</v>
      </c>
      <c r="E4" s="10" t="s">
        <v>7</v>
      </c>
      <c r="F4" s="10" t="s">
        <v>8</v>
      </c>
      <c r="G4" s="38"/>
      <c r="H4" s="10" t="s">
        <v>6</v>
      </c>
      <c r="I4" s="10" t="s">
        <v>7</v>
      </c>
      <c r="J4" s="10" t="s">
        <v>8</v>
      </c>
      <c r="K4" s="43"/>
      <c r="L4" s="10" t="s">
        <v>6</v>
      </c>
      <c r="M4" s="10" t="s">
        <v>7</v>
      </c>
      <c r="N4" s="10" t="s">
        <v>8</v>
      </c>
      <c r="O4" s="43"/>
      <c r="P4" s="10" t="s">
        <v>6</v>
      </c>
      <c r="Q4" s="10" t="s">
        <v>7</v>
      </c>
      <c r="R4" s="10" t="s">
        <v>8</v>
      </c>
      <c r="S4" s="43"/>
      <c r="T4" s="22" t="s">
        <v>8</v>
      </c>
      <c r="U4" s="22" t="s">
        <v>39</v>
      </c>
    </row>
    <row r="5" spans="1:25" x14ac:dyDescent="0.25">
      <c r="A5" s="26">
        <v>1</v>
      </c>
      <c r="B5" s="26" t="s">
        <v>75</v>
      </c>
      <c r="C5" s="36"/>
      <c r="D5" s="26">
        <v>21.716000000000001</v>
      </c>
      <c r="E5" s="26">
        <v>1</v>
      </c>
      <c r="F5" s="26">
        <v>11</v>
      </c>
      <c r="G5" s="36"/>
      <c r="H5" s="26">
        <v>21.609000000000002</v>
      </c>
      <c r="I5" s="26">
        <v>1</v>
      </c>
      <c r="J5" s="26">
        <v>11</v>
      </c>
      <c r="K5" s="36"/>
      <c r="L5" s="26">
        <v>22.027999999999999</v>
      </c>
      <c r="M5" s="26">
        <v>1</v>
      </c>
      <c r="N5" s="26">
        <v>11</v>
      </c>
      <c r="O5" s="36"/>
      <c r="P5" s="26">
        <v>22.433</v>
      </c>
      <c r="Q5" s="26">
        <v>2</v>
      </c>
      <c r="R5" s="26">
        <v>10</v>
      </c>
      <c r="S5" s="36"/>
      <c r="T5" s="30">
        <f t="shared" ref="T5:T15" si="0">SUM(F5,J5,N5,R5)</f>
        <v>43</v>
      </c>
      <c r="U5" s="64">
        <v>1</v>
      </c>
      <c r="W5" s="23"/>
    </row>
    <row r="6" spans="1:25" x14ac:dyDescent="0.25">
      <c r="A6" s="26">
        <v>2</v>
      </c>
      <c r="B6" s="26" t="s">
        <v>63</v>
      </c>
      <c r="C6" s="36"/>
      <c r="D6" s="26">
        <v>23.154</v>
      </c>
      <c r="E6" s="26">
        <v>2</v>
      </c>
      <c r="F6" s="26">
        <v>10</v>
      </c>
      <c r="G6" s="36"/>
      <c r="H6" s="26">
        <v>23.263999999999999</v>
      </c>
      <c r="I6" s="26">
        <v>3</v>
      </c>
      <c r="J6" s="26">
        <v>9</v>
      </c>
      <c r="K6" s="36"/>
      <c r="L6" s="26">
        <v>28.7</v>
      </c>
      <c r="M6" s="26">
        <v>3</v>
      </c>
      <c r="N6" s="26">
        <v>9</v>
      </c>
      <c r="O6" s="36"/>
      <c r="P6" s="26">
        <v>22.916</v>
      </c>
      <c r="Q6" s="26">
        <v>3</v>
      </c>
      <c r="R6" s="26">
        <v>9</v>
      </c>
      <c r="S6" s="36"/>
      <c r="T6" s="32">
        <f t="shared" si="0"/>
        <v>37</v>
      </c>
      <c r="U6" s="84">
        <v>2</v>
      </c>
      <c r="W6" s="23"/>
    </row>
    <row r="7" spans="1:25" x14ac:dyDescent="0.25">
      <c r="A7" s="26">
        <v>3</v>
      </c>
      <c r="B7" s="26" t="s">
        <v>76</v>
      </c>
      <c r="C7" s="36"/>
      <c r="D7" s="26">
        <v>25.521000000000001</v>
      </c>
      <c r="E7" s="26">
        <v>3</v>
      </c>
      <c r="F7" s="26">
        <v>9</v>
      </c>
      <c r="G7" s="36"/>
      <c r="H7" s="26">
        <v>25.266999999999999</v>
      </c>
      <c r="I7" s="26">
        <v>4</v>
      </c>
      <c r="J7" s="26">
        <v>8</v>
      </c>
      <c r="K7" s="36"/>
      <c r="L7" s="26">
        <v>24.155000000000001</v>
      </c>
      <c r="M7" s="26">
        <v>2</v>
      </c>
      <c r="N7" s="26">
        <v>10</v>
      </c>
      <c r="O7" s="36"/>
      <c r="P7" s="26">
        <v>32.167999999999999</v>
      </c>
      <c r="Q7" s="26">
        <v>4</v>
      </c>
      <c r="R7" s="26">
        <v>8</v>
      </c>
      <c r="S7" s="36"/>
      <c r="T7" s="32">
        <f t="shared" si="0"/>
        <v>35</v>
      </c>
      <c r="U7" s="84">
        <v>3</v>
      </c>
      <c r="W7" s="23"/>
    </row>
    <row r="8" spans="1:25" x14ac:dyDescent="0.25">
      <c r="A8" s="26">
        <v>4</v>
      </c>
      <c r="B8" s="26" t="s">
        <v>77</v>
      </c>
      <c r="C8" s="36"/>
      <c r="D8" s="26">
        <v>25.634</v>
      </c>
      <c r="E8" s="26">
        <v>4</v>
      </c>
      <c r="F8" s="26">
        <v>0</v>
      </c>
      <c r="G8" s="36"/>
      <c r="H8" s="70"/>
      <c r="I8" s="70"/>
      <c r="J8" s="70">
        <v>0</v>
      </c>
      <c r="K8" s="36"/>
      <c r="L8" s="70"/>
      <c r="M8" s="70"/>
      <c r="N8" s="70">
        <v>0</v>
      </c>
      <c r="O8" s="36"/>
      <c r="P8" s="70"/>
      <c r="Q8" s="70"/>
      <c r="R8" s="70"/>
      <c r="S8" s="36"/>
      <c r="T8" s="133">
        <f t="shared" si="0"/>
        <v>0</v>
      </c>
      <c r="U8" s="84"/>
    </row>
    <row r="9" spans="1:25" x14ac:dyDescent="0.25">
      <c r="A9" s="26">
        <v>5</v>
      </c>
      <c r="B9" s="26" t="s">
        <v>78</v>
      </c>
      <c r="C9" s="36"/>
      <c r="D9" s="26">
        <v>25.736000000000001</v>
      </c>
      <c r="E9" s="26">
        <v>5</v>
      </c>
      <c r="F9" s="26">
        <v>0</v>
      </c>
      <c r="G9" s="36"/>
      <c r="H9" s="70"/>
      <c r="I9" s="70"/>
      <c r="J9" s="70">
        <v>0</v>
      </c>
      <c r="K9" s="36"/>
      <c r="L9" s="70"/>
      <c r="M9" s="70"/>
      <c r="N9" s="70">
        <v>0</v>
      </c>
      <c r="O9" s="36"/>
      <c r="P9" s="70"/>
      <c r="Q9" s="70"/>
      <c r="R9" s="70"/>
      <c r="S9" s="36"/>
      <c r="T9" s="133">
        <f t="shared" si="0"/>
        <v>0</v>
      </c>
      <c r="U9" s="84"/>
      <c r="W9" s="23"/>
    </row>
    <row r="10" spans="1:25" x14ac:dyDescent="0.25">
      <c r="A10" s="26">
        <v>6</v>
      </c>
      <c r="B10" s="26" t="s">
        <v>24</v>
      </c>
      <c r="C10" s="36"/>
      <c r="D10" s="26">
        <v>33.079000000000001</v>
      </c>
      <c r="E10" s="26">
        <v>6</v>
      </c>
      <c r="F10" s="26">
        <v>6</v>
      </c>
      <c r="G10" s="36"/>
      <c r="H10" s="26">
        <v>22.131</v>
      </c>
      <c r="I10" s="26">
        <v>2</v>
      </c>
      <c r="J10" s="26">
        <v>10</v>
      </c>
      <c r="K10" s="36"/>
      <c r="L10" s="70"/>
      <c r="M10" s="70"/>
      <c r="N10" s="70"/>
      <c r="O10" s="36"/>
      <c r="P10" s="25">
        <v>21.96</v>
      </c>
      <c r="Q10" s="25">
        <v>1</v>
      </c>
      <c r="R10" s="25">
        <v>11</v>
      </c>
      <c r="S10" s="36"/>
      <c r="T10" s="32">
        <f t="shared" si="0"/>
        <v>27</v>
      </c>
      <c r="U10" s="84">
        <v>4</v>
      </c>
      <c r="W10" s="23"/>
    </row>
    <row r="11" spans="1:25" x14ac:dyDescent="0.25">
      <c r="A11" s="26">
        <v>7</v>
      </c>
      <c r="B11" s="26" t="s">
        <v>61</v>
      </c>
      <c r="C11" s="36"/>
      <c r="D11" s="70"/>
      <c r="E11" s="70"/>
      <c r="F11" s="70"/>
      <c r="G11" s="36"/>
      <c r="H11" s="70"/>
      <c r="I11" s="70"/>
      <c r="J11" s="70"/>
      <c r="K11" s="36"/>
      <c r="L11" s="70"/>
      <c r="M11" s="70"/>
      <c r="N11" s="70"/>
      <c r="O11" s="36"/>
      <c r="P11" s="70"/>
      <c r="Q11" s="70"/>
      <c r="R11" s="70"/>
      <c r="S11" s="36"/>
      <c r="T11" s="133">
        <f t="shared" si="0"/>
        <v>0</v>
      </c>
      <c r="U11" s="84"/>
      <c r="W11" s="23"/>
    </row>
    <row r="12" spans="1:25" x14ac:dyDescent="0.25">
      <c r="A12" s="26">
        <v>8</v>
      </c>
      <c r="B12" s="26" t="s">
        <v>79</v>
      </c>
      <c r="C12" s="36"/>
      <c r="D12" s="70"/>
      <c r="E12" s="70"/>
      <c r="F12" s="70"/>
      <c r="G12" s="36"/>
      <c r="H12" s="70"/>
      <c r="I12" s="70"/>
      <c r="J12" s="70"/>
      <c r="K12" s="36"/>
      <c r="L12" s="70"/>
      <c r="M12" s="70"/>
      <c r="N12" s="70"/>
      <c r="O12" s="36"/>
      <c r="P12" s="70"/>
      <c r="Q12" s="70"/>
      <c r="R12" s="70"/>
      <c r="S12" s="36"/>
      <c r="T12" s="133">
        <f t="shared" si="0"/>
        <v>0</v>
      </c>
      <c r="U12" s="84"/>
    </row>
    <row r="13" spans="1:25" x14ac:dyDescent="0.25">
      <c r="A13" s="26">
        <v>9</v>
      </c>
      <c r="B13" s="26" t="s">
        <v>59</v>
      </c>
      <c r="C13" s="36"/>
      <c r="D13" s="70"/>
      <c r="E13" s="70"/>
      <c r="F13" s="70"/>
      <c r="G13" s="36"/>
      <c r="H13" s="70"/>
      <c r="I13" s="70"/>
      <c r="J13" s="70"/>
      <c r="K13" s="36"/>
      <c r="L13" s="70"/>
      <c r="M13" s="70"/>
      <c r="N13" s="70"/>
      <c r="O13" s="36"/>
      <c r="P13" s="70"/>
      <c r="Q13" s="70"/>
      <c r="R13" s="70"/>
      <c r="S13" s="36"/>
      <c r="T13" s="133">
        <f t="shared" si="0"/>
        <v>0</v>
      </c>
      <c r="U13" s="84"/>
      <c r="W13" s="24"/>
    </row>
    <row r="14" spans="1:25" x14ac:dyDescent="0.25">
      <c r="A14" s="26">
        <v>10</v>
      </c>
      <c r="B14" s="26" t="s">
        <v>83</v>
      </c>
      <c r="C14" s="36"/>
      <c r="D14" s="70"/>
      <c r="E14" s="70"/>
      <c r="F14" s="70"/>
      <c r="G14" s="36"/>
      <c r="H14" s="71"/>
      <c r="I14" s="71"/>
      <c r="J14" s="71"/>
      <c r="K14" s="36"/>
      <c r="L14" s="71"/>
      <c r="M14" s="71"/>
      <c r="N14" s="71"/>
      <c r="O14" s="36"/>
      <c r="P14" s="71"/>
      <c r="Q14" s="71"/>
      <c r="R14" s="71"/>
      <c r="S14" s="36"/>
      <c r="T14" s="133">
        <f t="shared" si="0"/>
        <v>0</v>
      </c>
      <c r="U14" s="94"/>
    </row>
    <row r="15" spans="1:25" x14ac:dyDescent="0.25">
      <c r="A15" s="26"/>
      <c r="B15" s="26" t="s">
        <v>88</v>
      </c>
      <c r="C15" s="36"/>
      <c r="D15" s="70"/>
      <c r="E15" s="70"/>
      <c r="F15" s="70"/>
      <c r="G15" s="36"/>
      <c r="H15" s="71"/>
      <c r="I15" s="71"/>
      <c r="J15" s="71"/>
      <c r="K15" s="36"/>
      <c r="L15" s="71"/>
      <c r="M15" s="71"/>
      <c r="N15" s="71"/>
      <c r="O15" s="36"/>
      <c r="P15" s="71"/>
      <c r="Q15" s="71"/>
      <c r="R15" s="71"/>
      <c r="S15" s="36"/>
      <c r="T15" s="133">
        <f t="shared" si="0"/>
        <v>0</v>
      </c>
      <c r="U15" s="31"/>
    </row>
    <row r="16" spans="1:25" x14ac:dyDescent="0.25">
      <c r="A16" s="73"/>
      <c r="B16" s="73" t="s">
        <v>89</v>
      </c>
      <c r="C16" s="97"/>
      <c r="D16" s="120"/>
      <c r="E16" s="120"/>
      <c r="F16" s="120"/>
      <c r="G16" s="97"/>
      <c r="H16" s="120"/>
      <c r="I16" s="120"/>
      <c r="J16" s="120"/>
      <c r="K16" s="97"/>
      <c r="L16" s="120"/>
      <c r="M16" s="120"/>
      <c r="N16" s="120"/>
      <c r="O16" s="97"/>
      <c r="P16" s="120"/>
      <c r="Q16" s="120"/>
      <c r="R16" s="120"/>
      <c r="S16" s="97"/>
      <c r="T16" s="167">
        <v>0</v>
      </c>
      <c r="U16" s="131"/>
    </row>
    <row r="17" spans="1:21" x14ac:dyDescent="0.25">
      <c r="A17" s="26"/>
      <c r="B17" s="26" t="s">
        <v>90</v>
      </c>
      <c r="C17" s="36"/>
      <c r="D17" s="71"/>
      <c r="E17" s="71"/>
      <c r="F17" s="71"/>
      <c r="G17" s="36"/>
      <c r="H17" s="26" t="s">
        <v>23</v>
      </c>
      <c r="I17" s="26"/>
      <c r="J17" s="26">
        <v>0</v>
      </c>
      <c r="K17" s="36"/>
      <c r="L17" s="71"/>
      <c r="M17" s="71"/>
      <c r="N17" s="71"/>
      <c r="O17" s="36"/>
      <c r="P17" s="71"/>
      <c r="Q17" s="71"/>
      <c r="R17" s="71"/>
      <c r="S17" s="36"/>
      <c r="T17" s="70"/>
      <c r="U17" s="26"/>
    </row>
    <row r="18" spans="1:21" x14ac:dyDescent="0.25">
      <c r="A18" s="26"/>
      <c r="B18" s="26"/>
      <c r="C18" s="36"/>
      <c r="D18" s="27"/>
      <c r="E18" s="27"/>
      <c r="F18" s="27"/>
      <c r="G18" s="36"/>
      <c r="H18" s="27"/>
      <c r="I18" s="27"/>
      <c r="J18" s="27"/>
      <c r="K18" s="36"/>
      <c r="L18" s="27"/>
      <c r="M18" s="27"/>
      <c r="N18" s="27"/>
      <c r="O18" s="36"/>
      <c r="P18" s="27"/>
      <c r="Q18" s="27"/>
      <c r="R18" s="27"/>
      <c r="S18" s="36"/>
      <c r="T18" s="26"/>
      <c r="U18" s="26"/>
    </row>
    <row r="20" spans="1:21" ht="16.5" thickBot="1" x14ac:dyDescent="0.3">
      <c r="A20" s="1"/>
      <c r="B20" s="1"/>
      <c r="C20" s="1"/>
      <c r="D20" s="1"/>
      <c r="E20" s="1"/>
      <c r="F20" s="1"/>
      <c r="G20" s="1"/>
      <c r="H20" s="8" t="s">
        <v>11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1" ht="15.75" x14ac:dyDescent="0.25">
      <c r="C21" s="41"/>
      <c r="D21" s="13"/>
      <c r="E21" s="13" t="s">
        <v>2</v>
      </c>
      <c r="F21" s="13"/>
      <c r="G21" s="37"/>
      <c r="H21" s="13"/>
      <c r="I21" s="13" t="s">
        <v>3</v>
      </c>
      <c r="J21" s="13"/>
      <c r="K21" s="37"/>
      <c r="L21" s="13"/>
      <c r="M21" s="13" t="s">
        <v>4</v>
      </c>
      <c r="N21" s="13"/>
      <c r="O21" s="37"/>
      <c r="P21" s="13"/>
      <c r="Q21" s="13" t="s">
        <v>5</v>
      </c>
      <c r="R21" s="13"/>
      <c r="S21" s="37"/>
      <c r="T21" s="20" t="s">
        <v>37</v>
      </c>
      <c r="U21" s="20" t="s">
        <v>38</v>
      </c>
    </row>
    <row r="22" spans="1:21" ht="15.75" x14ac:dyDescent="0.25">
      <c r="A22" s="2" t="s">
        <v>0</v>
      </c>
      <c r="B22" s="10" t="s">
        <v>1</v>
      </c>
      <c r="C22" s="41"/>
      <c r="D22" s="10" t="s">
        <v>6</v>
      </c>
      <c r="E22" s="10" t="s">
        <v>7</v>
      </c>
      <c r="F22" s="10" t="s">
        <v>8</v>
      </c>
      <c r="G22" s="43"/>
      <c r="H22" s="10" t="s">
        <v>6</v>
      </c>
      <c r="I22" s="10" t="s">
        <v>7</v>
      </c>
      <c r="J22" s="10" t="s">
        <v>8</v>
      </c>
      <c r="K22" s="43"/>
      <c r="L22" s="10" t="s">
        <v>6</v>
      </c>
      <c r="M22" s="10" t="s">
        <v>7</v>
      </c>
      <c r="N22" s="10" t="s">
        <v>8</v>
      </c>
      <c r="O22" s="43"/>
      <c r="P22" s="10" t="s">
        <v>6</v>
      </c>
      <c r="Q22" s="10" t="s">
        <v>7</v>
      </c>
      <c r="R22" s="10" t="s">
        <v>8</v>
      </c>
      <c r="S22" s="43"/>
      <c r="T22" s="22" t="s">
        <v>8</v>
      </c>
      <c r="U22" s="22" t="s">
        <v>39</v>
      </c>
    </row>
    <row r="23" spans="1:21" ht="15.75" x14ac:dyDescent="0.25">
      <c r="A23" s="26">
        <v>1</v>
      </c>
      <c r="B23" s="26" t="s">
        <v>75</v>
      </c>
      <c r="C23" s="36"/>
      <c r="D23" s="26">
        <v>18.064</v>
      </c>
      <c r="E23" s="26">
        <v>1</v>
      </c>
      <c r="F23" s="26">
        <v>11</v>
      </c>
      <c r="G23" s="55"/>
      <c r="H23" s="54">
        <v>18.238</v>
      </c>
      <c r="I23" s="54">
        <v>1</v>
      </c>
      <c r="J23" s="54">
        <v>11</v>
      </c>
      <c r="K23" s="55"/>
      <c r="L23" s="54">
        <v>17.837</v>
      </c>
      <c r="M23" s="54">
        <v>1</v>
      </c>
      <c r="N23" s="54">
        <v>11</v>
      </c>
      <c r="O23" s="55"/>
      <c r="P23" s="54">
        <v>19.082000000000001</v>
      </c>
      <c r="Q23" s="54">
        <v>3</v>
      </c>
      <c r="R23" s="54">
        <v>9</v>
      </c>
      <c r="S23" s="56"/>
      <c r="T23" s="30">
        <f t="shared" ref="T23:T33" si="1">SUM(F23,J23,N23,R23)</f>
        <v>42</v>
      </c>
      <c r="U23" s="64">
        <v>1</v>
      </c>
    </row>
    <row r="24" spans="1:21" ht="15.75" x14ac:dyDescent="0.25">
      <c r="A24" s="26">
        <v>2</v>
      </c>
      <c r="B24" s="26" t="s">
        <v>63</v>
      </c>
      <c r="C24" s="36"/>
      <c r="D24" s="26">
        <v>18.803999999999998</v>
      </c>
      <c r="E24" s="26">
        <v>2</v>
      </c>
      <c r="F24" s="26">
        <v>10</v>
      </c>
      <c r="G24" s="55"/>
      <c r="H24" s="54">
        <v>18.515999999999998</v>
      </c>
      <c r="I24" s="54">
        <v>2</v>
      </c>
      <c r="J24" s="54">
        <v>10</v>
      </c>
      <c r="K24" s="55"/>
      <c r="L24" s="54">
        <v>20.867999999999999</v>
      </c>
      <c r="M24" s="54">
        <v>2</v>
      </c>
      <c r="N24" s="54">
        <v>10</v>
      </c>
      <c r="O24" s="55"/>
      <c r="P24" s="54">
        <v>18.151</v>
      </c>
      <c r="Q24" s="54">
        <v>2</v>
      </c>
      <c r="R24" s="54">
        <v>10</v>
      </c>
      <c r="S24" s="56"/>
      <c r="T24" s="30">
        <f t="shared" si="1"/>
        <v>40</v>
      </c>
      <c r="U24" s="64">
        <v>2</v>
      </c>
    </row>
    <row r="25" spans="1:21" ht="15.75" x14ac:dyDescent="0.25">
      <c r="A25" s="26">
        <v>3</v>
      </c>
      <c r="B25" s="26" t="s">
        <v>76</v>
      </c>
      <c r="C25" s="36"/>
      <c r="D25" s="26">
        <v>20.847000000000001</v>
      </c>
      <c r="E25" s="26">
        <v>5</v>
      </c>
      <c r="F25" s="26">
        <v>7</v>
      </c>
      <c r="G25" s="55"/>
      <c r="H25" s="54">
        <v>20.434000000000001</v>
      </c>
      <c r="I25" s="54">
        <v>6</v>
      </c>
      <c r="J25" s="54">
        <v>6</v>
      </c>
      <c r="K25" s="55"/>
      <c r="L25" s="54">
        <v>21.074999999999999</v>
      </c>
      <c r="M25" s="54">
        <v>3</v>
      </c>
      <c r="N25" s="54">
        <v>9</v>
      </c>
      <c r="O25" s="55"/>
      <c r="P25" s="54">
        <v>20.074000000000002</v>
      </c>
      <c r="Q25" s="54">
        <v>4</v>
      </c>
      <c r="R25" s="54">
        <v>8</v>
      </c>
      <c r="S25" s="56"/>
      <c r="T25" s="30">
        <f t="shared" si="1"/>
        <v>30</v>
      </c>
      <c r="U25" s="64">
        <v>3</v>
      </c>
    </row>
    <row r="26" spans="1:21" ht="15.75" x14ac:dyDescent="0.25">
      <c r="A26" s="26">
        <v>4</v>
      </c>
      <c r="B26" s="26" t="s">
        <v>77</v>
      </c>
      <c r="C26" s="36"/>
      <c r="D26" s="25">
        <v>19.335000000000001</v>
      </c>
      <c r="E26" s="25">
        <v>4</v>
      </c>
      <c r="F26" s="25">
        <v>0</v>
      </c>
      <c r="G26" s="55"/>
      <c r="H26" s="76"/>
      <c r="I26" s="76"/>
      <c r="J26" s="76"/>
      <c r="K26" s="55"/>
      <c r="L26" s="76"/>
      <c r="M26" s="76"/>
      <c r="N26" s="76"/>
      <c r="O26" s="55"/>
      <c r="P26" s="76"/>
      <c r="Q26" s="76"/>
      <c r="R26" s="76"/>
      <c r="S26" s="56"/>
      <c r="T26" s="133">
        <f t="shared" si="1"/>
        <v>0</v>
      </c>
      <c r="U26" s="64"/>
    </row>
    <row r="27" spans="1:21" ht="15.75" x14ac:dyDescent="0.25">
      <c r="A27" s="26">
        <v>5</v>
      </c>
      <c r="B27" s="26" t="s">
        <v>78</v>
      </c>
      <c r="C27" s="36"/>
      <c r="D27" s="25">
        <v>19.045999999999999</v>
      </c>
      <c r="E27" s="25">
        <v>3</v>
      </c>
      <c r="F27" s="25">
        <v>0</v>
      </c>
      <c r="G27" s="36"/>
      <c r="H27" s="76"/>
      <c r="I27" s="76"/>
      <c r="J27" s="76"/>
      <c r="K27" s="36"/>
      <c r="L27" s="76"/>
      <c r="M27" s="76"/>
      <c r="N27" s="76"/>
      <c r="O27" s="36"/>
      <c r="P27" s="76"/>
      <c r="Q27" s="76"/>
      <c r="R27" s="76"/>
      <c r="S27" s="44"/>
      <c r="T27" s="133">
        <f t="shared" si="1"/>
        <v>0</v>
      </c>
      <c r="U27" s="64"/>
    </row>
    <row r="28" spans="1:21" ht="15.75" x14ac:dyDescent="0.25">
      <c r="A28" s="26">
        <v>6</v>
      </c>
      <c r="B28" s="26" t="s">
        <v>24</v>
      </c>
      <c r="C28" s="36"/>
      <c r="D28" s="26">
        <v>28.388999999999999</v>
      </c>
      <c r="E28" s="26">
        <v>7</v>
      </c>
      <c r="F28" s="26">
        <v>5</v>
      </c>
      <c r="G28" s="36"/>
      <c r="H28" s="26">
        <v>18.611999999999998</v>
      </c>
      <c r="I28" s="26">
        <v>3</v>
      </c>
      <c r="J28" s="26">
        <v>9</v>
      </c>
      <c r="K28" s="36"/>
      <c r="L28" s="70"/>
      <c r="M28" s="70"/>
      <c r="N28" s="70"/>
      <c r="O28" s="36"/>
      <c r="P28" s="79">
        <v>18.12</v>
      </c>
      <c r="Q28" s="79">
        <v>1</v>
      </c>
      <c r="R28" s="79">
        <v>11</v>
      </c>
      <c r="S28" s="44"/>
      <c r="T28" s="30">
        <f t="shared" si="1"/>
        <v>25</v>
      </c>
      <c r="U28" s="64">
        <v>4</v>
      </c>
    </row>
    <row r="29" spans="1:21" ht="15.75" x14ac:dyDescent="0.25">
      <c r="A29" s="26">
        <v>7</v>
      </c>
      <c r="B29" s="26" t="s">
        <v>61</v>
      </c>
      <c r="C29" s="36"/>
      <c r="D29" s="70"/>
      <c r="E29" s="70"/>
      <c r="F29" s="70"/>
      <c r="G29" s="36"/>
      <c r="H29" s="70"/>
      <c r="I29" s="70"/>
      <c r="J29" s="70"/>
      <c r="K29" s="36"/>
      <c r="L29" s="76"/>
      <c r="M29" s="76"/>
      <c r="N29" s="76"/>
      <c r="O29" s="36"/>
      <c r="P29" s="76"/>
      <c r="Q29" s="76"/>
      <c r="R29" s="76"/>
      <c r="S29" s="44"/>
      <c r="T29" s="133">
        <f t="shared" si="1"/>
        <v>0</v>
      </c>
      <c r="U29" s="64"/>
    </row>
    <row r="30" spans="1:21" ht="15.75" x14ac:dyDescent="0.25">
      <c r="A30" s="26">
        <v>8</v>
      </c>
      <c r="B30" s="26" t="s">
        <v>79</v>
      </c>
      <c r="C30" s="36"/>
      <c r="D30" s="70"/>
      <c r="E30" s="70"/>
      <c r="F30" s="70"/>
      <c r="G30" s="36"/>
      <c r="H30" s="70"/>
      <c r="I30" s="70"/>
      <c r="J30" s="70"/>
      <c r="K30" s="36"/>
      <c r="L30" s="76"/>
      <c r="M30" s="76"/>
      <c r="N30" s="76"/>
      <c r="O30" s="36"/>
      <c r="P30" s="76"/>
      <c r="Q30" s="76"/>
      <c r="R30" s="76"/>
      <c r="S30" s="44"/>
      <c r="T30" s="133">
        <f t="shared" si="1"/>
        <v>0</v>
      </c>
      <c r="U30" s="64"/>
    </row>
    <row r="31" spans="1:21" ht="15.75" x14ac:dyDescent="0.25">
      <c r="A31" s="26">
        <v>9</v>
      </c>
      <c r="B31" s="26" t="s">
        <v>59</v>
      </c>
      <c r="C31" s="36"/>
      <c r="D31" s="26">
        <v>22.135000000000002</v>
      </c>
      <c r="E31" s="26">
        <v>6</v>
      </c>
      <c r="F31" s="26">
        <v>0</v>
      </c>
      <c r="G31" s="36"/>
      <c r="H31" s="70"/>
      <c r="I31" s="70"/>
      <c r="J31" s="70"/>
      <c r="K31" s="36"/>
      <c r="L31" s="76"/>
      <c r="M31" s="76"/>
      <c r="N31" s="76"/>
      <c r="O31" s="36"/>
      <c r="P31" s="76"/>
      <c r="Q31" s="76"/>
      <c r="R31" s="76"/>
      <c r="S31" s="44"/>
      <c r="T31" s="133">
        <f t="shared" si="1"/>
        <v>0</v>
      </c>
      <c r="U31" s="64"/>
    </row>
    <row r="32" spans="1:21" x14ac:dyDescent="0.25">
      <c r="A32" s="26">
        <v>10</v>
      </c>
      <c r="B32" s="26" t="s">
        <v>83</v>
      </c>
      <c r="C32" s="36"/>
      <c r="D32" s="71"/>
      <c r="E32" s="71"/>
      <c r="F32" s="71"/>
      <c r="G32" s="36"/>
      <c r="H32" s="70"/>
      <c r="I32" s="70"/>
      <c r="J32" s="70"/>
      <c r="K32" s="36"/>
      <c r="L32" s="70"/>
      <c r="M32" s="70"/>
      <c r="N32" s="70"/>
      <c r="O32" s="36"/>
      <c r="P32" s="71"/>
      <c r="Q32" s="71"/>
      <c r="R32" s="71"/>
      <c r="S32" s="44"/>
      <c r="T32" s="133">
        <f t="shared" si="1"/>
        <v>0</v>
      </c>
      <c r="U32" s="64"/>
    </row>
    <row r="33" spans="1:22" x14ac:dyDescent="0.25">
      <c r="A33" s="26">
        <v>11</v>
      </c>
      <c r="B33" s="26" t="s">
        <v>88</v>
      </c>
      <c r="C33" s="36"/>
      <c r="D33" s="70"/>
      <c r="E33" s="70"/>
      <c r="F33" s="70"/>
      <c r="G33" s="36"/>
      <c r="H33" s="70"/>
      <c r="I33" s="70"/>
      <c r="J33" s="70"/>
      <c r="K33" s="36"/>
      <c r="L33" s="70"/>
      <c r="M33" s="70"/>
      <c r="N33" s="70"/>
      <c r="O33" s="36"/>
      <c r="P33" s="71"/>
      <c r="Q33" s="71"/>
      <c r="R33" s="71"/>
      <c r="S33" s="44"/>
      <c r="T33" s="133">
        <f t="shared" si="1"/>
        <v>0</v>
      </c>
      <c r="U33" s="64"/>
    </row>
    <row r="34" spans="1:22" x14ac:dyDescent="0.25">
      <c r="A34" s="73">
        <v>12</v>
      </c>
      <c r="B34" s="73" t="s">
        <v>89</v>
      </c>
      <c r="C34" s="97"/>
      <c r="D34" s="120"/>
      <c r="E34" s="120"/>
      <c r="F34" s="120"/>
      <c r="G34" s="97"/>
      <c r="H34" s="120"/>
      <c r="I34" s="120"/>
      <c r="J34" s="120"/>
      <c r="K34" s="97"/>
      <c r="L34" s="96">
        <v>27.632999999999999</v>
      </c>
      <c r="M34" s="73">
        <v>4</v>
      </c>
      <c r="N34" s="73">
        <v>0</v>
      </c>
      <c r="O34" s="97"/>
      <c r="P34" s="120"/>
      <c r="Q34" s="120"/>
      <c r="R34" s="120"/>
      <c r="S34" s="98"/>
      <c r="T34" s="167"/>
      <c r="U34" s="87"/>
    </row>
    <row r="35" spans="1:22" x14ac:dyDescent="0.25">
      <c r="A35" s="25">
        <v>13</v>
      </c>
      <c r="B35" s="26" t="s">
        <v>90</v>
      </c>
      <c r="C35" s="36"/>
      <c r="D35" s="71"/>
      <c r="E35" s="71"/>
      <c r="F35" s="71"/>
      <c r="G35" s="36"/>
      <c r="H35" s="28">
        <v>18.841000000000001</v>
      </c>
      <c r="I35" s="25">
        <v>4</v>
      </c>
      <c r="J35" s="25">
        <v>8</v>
      </c>
      <c r="K35" s="36"/>
      <c r="L35" s="71"/>
      <c r="M35" s="71"/>
      <c r="N35" s="71"/>
      <c r="O35" s="36"/>
      <c r="P35" s="71"/>
      <c r="Q35" s="71"/>
      <c r="R35" s="71"/>
      <c r="S35" s="36"/>
      <c r="T35" s="71"/>
      <c r="U35" s="28"/>
    </row>
    <row r="36" spans="1:22" s="2" customFormat="1" x14ac:dyDescent="0.25">
      <c r="A36" s="25">
        <v>14</v>
      </c>
      <c r="B36" s="26" t="s">
        <v>100</v>
      </c>
      <c r="C36" s="39"/>
      <c r="D36" s="70"/>
      <c r="E36" s="70"/>
      <c r="F36" s="70"/>
      <c r="G36" s="39"/>
      <c r="H36" s="25">
        <v>19.562999999999999</v>
      </c>
      <c r="I36" s="25">
        <v>5</v>
      </c>
      <c r="J36" s="25">
        <v>7</v>
      </c>
      <c r="K36" s="39"/>
      <c r="L36" s="70"/>
      <c r="M36" s="70"/>
      <c r="N36" s="70"/>
      <c r="O36" s="39"/>
      <c r="P36" s="70"/>
      <c r="Q36" s="70"/>
      <c r="R36" s="70"/>
      <c r="S36" s="39"/>
      <c r="T36" s="70"/>
      <c r="U36" s="25"/>
      <c r="V36" s="169"/>
    </row>
    <row r="37" spans="1:22" ht="16.5" thickBot="1" x14ac:dyDescent="0.3">
      <c r="A37" s="1"/>
      <c r="B37" s="1"/>
      <c r="C37" s="1"/>
      <c r="D37" s="1"/>
      <c r="E37" s="1"/>
      <c r="F37" s="1"/>
      <c r="G37" s="1"/>
      <c r="H37" s="8" t="s">
        <v>12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22" ht="15.75" x14ac:dyDescent="0.25">
      <c r="C38" s="41"/>
      <c r="D38" s="100"/>
      <c r="E38" s="101" t="s">
        <v>2</v>
      </c>
      <c r="F38" s="100"/>
      <c r="G38" s="36"/>
      <c r="H38" s="101"/>
      <c r="I38" s="101" t="s">
        <v>3</v>
      </c>
      <c r="J38" s="101"/>
      <c r="K38" s="55"/>
      <c r="L38" s="101"/>
      <c r="M38" s="101" t="s">
        <v>4</v>
      </c>
      <c r="N38" s="101"/>
      <c r="O38" s="55"/>
      <c r="P38" s="101"/>
      <c r="Q38" s="101" t="s">
        <v>5</v>
      </c>
      <c r="R38" s="101"/>
      <c r="S38" s="43"/>
      <c r="T38" s="20" t="s">
        <v>37</v>
      </c>
      <c r="U38" s="20" t="s">
        <v>38</v>
      </c>
    </row>
    <row r="39" spans="1:22" ht="15.75" x14ac:dyDescent="0.25">
      <c r="A39" s="10" t="s">
        <v>0</v>
      </c>
      <c r="B39" s="10" t="s">
        <v>1</v>
      </c>
      <c r="C39" s="43"/>
      <c r="D39" s="78" t="s">
        <v>6</v>
      </c>
      <c r="E39" s="78" t="s">
        <v>7</v>
      </c>
      <c r="F39" s="78" t="s">
        <v>8</v>
      </c>
      <c r="G39" s="55"/>
      <c r="H39" s="78" t="s">
        <v>6</v>
      </c>
      <c r="I39" s="78" t="s">
        <v>7</v>
      </c>
      <c r="J39" s="78" t="s">
        <v>8</v>
      </c>
      <c r="K39" s="55"/>
      <c r="L39" s="78" t="s">
        <v>6</v>
      </c>
      <c r="M39" s="78" t="s">
        <v>7</v>
      </c>
      <c r="N39" s="78" t="s">
        <v>8</v>
      </c>
      <c r="O39" s="55"/>
      <c r="P39" s="78" t="s">
        <v>6</v>
      </c>
      <c r="Q39" s="78" t="s">
        <v>7</v>
      </c>
      <c r="R39" s="78" t="s">
        <v>8</v>
      </c>
      <c r="S39" s="43"/>
      <c r="T39" s="22" t="s">
        <v>8</v>
      </c>
      <c r="U39" s="22" t="s">
        <v>39</v>
      </c>
    </row>
    <row r="40" spans="1:22" ht="15.75" x14ac:dyDescent="0.25">
      <c r="A40" s="26">
        <v>1</v>
      </c>
      <c r="B40" s="26" t="s">
        <v>75</v>
      </c>
      <c r="C40" s="55"/>
      <c r="D40" s="26">
        <v>9.5609999999999999</v>
      </c>
      <c r="E40" s="26">
        <v>1</v>
      </c>
      <c r="F40" s="26">
        <v>11</v>
      </c>
      <c r="G40" s="55"/>
      <c r="H40" s="54">
        <v>9.5229999999999997</v>
      </c>
      <c r="I40" s="54">
        <v>1</v>
      </c>
      <c r="J40" s="54">
        <v>11</v>
      </c>
      <c r="K40" s="55"/>
      <c r="L40" s="54">
        <v>9.5969999999999995</v>
      </c>
      <c r="M40" s="54">
        <v>1</v>
      </c>
      <c r="N40" s="54">
        <v>11</v>
      </c>
      <c r="O40" s="55"/>
      <c r="P40" s="54">
        <v>9.3789999999999996</v>
      </c>
      <c r="Q40" s="54">
        <v>1</v>
      </c>
      <c r="R40" s="54">
        <v>11</v>
      </c>
      <c r="S40" s="56"/>
      <c r="T40" s="30">
        <f t="shared" ref="T40:T50" si="2">SUM(F40,J40,N40,R40)</f>
        <v>44</v>
      </c>
      <c r="U40" s="64">
        <v>1</v>
      </c>
    </row>
    <row r="41" spans="1:22" ht="15.75" x14ac:dyDescent="0.25">
      <c r="A41" s="26">
        <v>2</v>
      </c>
      <c r="B41" s="26" t="s">
        <v>63</v>
      </c>
      <c r="C41" s="55"/>
      <c r="D41" s="26">
        <v>11.333</v>
      </c>
      <c r="E41" s="26">
        <v>5</v>
      </c>
      <c r="F41" s="26">
        <v>7</v>
      </c>
      <c r="G41" s="55"/>
      <c r="H41" s="54">
        <v>11.233000000000001</v>
      </c>
      <c r="I41" s="54">
        <v>5</v>
      </c>
      <c r="J41" s="54">
        <v>7</v>
      </c>
      <c r="K41" s="55"/>
      <c r="L41" s="54">
        <v>11.271000000000001</v>
      </c>
      <c r="M41" s="54">
        <v>4</v>
      </c>
      <c r="N41" s="54">
        <v>8</v>
      </c>
      <c r="O41" s="55"/>
      <c r="P41" s="54">
        <v>11.048999999999999</v>
      </c>
      <c r="Q41" s="54">
        <v>4</v>
      </c>
      <c r="R41" s="54">
        <v>8</v>
      </c>
      <c r="S41" s="56"/>
      <c r="T41" s="30">
        <f t="shared" si="2"/>
        <v>30</v>
      </c>
      <c r="U41" s="64">
        <v>2</v>
      </c>
    </row>
    <row r="42" spans="1:22" ht="15.75" x14ac:dyDescent="0.25">
      <c r="A42" s="26">
        <v>3</v>
      </c>
      <c r="B42" s="26" t="s">
        <v>76</v>
      </c>
      <c r="C42" s="55"/>
      <c r="D42" s="26">
        <v>12.394</v>
      </c>
      <c r="E42" s="26">
        <v>7</v>
      </c>
      <c r="F42" s="26">
        <v>5</v>
      </c>
      <c r="G42" s="55"/>
      <c r="H42" s="54">
        <v>12.115</v>
      </c>
      <c r="I42" s="54">
        <v>7</v>
      </c>
      <c r="J42" s="54">
        <v>5</v>
      </c>
      <c r="K42" s="55"/>
      <c r="L42" s="54">
        <v>11.097</v>
      </c>
      <c r="M42" s="54">
        <v>3</v>
      </c>
      <c r="N42" s="54">
        <v>9</v>
      </c>
      <c r="O42" s="55"/>
      <c r="P42" s="54">
        <v>10.672000000000001</v>
      </c>
      <c r="Q42" s="54">
        <v>3</v>
      </c>
      <c r="R42" s="54">
        <v>9</v>
      </c>
      <c r="S42" s="56"/>
      <c r="T42" s="30">
        <f t="shared" si="2"/>
        <v>28</v>
      </c>
      <c r="U42" s="64">
        <v>4</v>
      </c>
      <c r="V42" s="23" t="s">
        <v>133</v>
      </c>
    </row>
    <row r="43" spans="1:22" ht="15.75" x14ac:dyDescent="0.25">
      <c r="A43" s="26">
        <v>4</v>
      </c>
      <c r="B43" s="26" t="s">
        <v>77</v>
      </c>
      <c r="C43" s="55"/>
      <c r="D43" s="26">
        <v>11.218999999999999</v>
      </c>
      <c r="E43" s="26">
        <v>4</v>
      </c>
      <c r="F43" s="26">
        <v>0</v>
      </c>
      <c r="G43" s="55"/>
      <c r="H43" s="76"/>
      <c r="I43" s="76"/>
      <c r="J43" s="76"/>
      <c r="K43" s="55"/>
      <c r="L43" s="76"/>
      <c r="M43" s="76"/>
      <c r="N43" s="76"/>
      <c r="O43" s="55"/>
      <c r="P43" s="76"/>
      <c r="Q43" s="76"/>
      <c r="R43" s="76"/>
      <c r="S43" s="56"/>
      <c r="T43" s="133">
        <f t="shared" si="2"/>
        <v>0</v>
      </c>
      <c r="U43" s="64"/>
    </row>
    <row r="44" spans="1:22" ht="15.75" x14ac:dyDescent="0.25">
      <c r="A44" s="26">
        <v>5</v>
      </c>
      <c r="B44" s="26" t="s">
        <v>78</v>
      </c>
      <c r="C44" s="36"/>
      <c r="D44" s="26">
        <v>10.489000000000001</v>
      </c>
      <c r="E44" s="26">
        <v>3</v>
      </c>
      <c r="F44" s="26">
        <v>0</v>
      </c>
      <c r="G44" s="36"/>
      <c r="H44" s="70"/>
      <c r="I44" s="70"/>
      <c r="J44" s="70"/>
      <c r="K44" s="36"/>
      <c r="L44" s="76"/>
      <c r="M44" s="76"/>
      <c r="N44" s="76"/>
      <c r="O44" s="36"/>
      <c r="P44" s="76"/>
      <c r="Q44" s="76"/>
      <c r="R44" s="76"/>
      <c r="S44" s="44"/>
      <c r="T44" s="133">
        <f t="shared" si="2"/>
        <v>0</v>
      </c>
      <c r="U44" s="64"/>
    </row>
    <row r="45" spans="1:22" ht="15.75" x14ac:dyDescent="0.25">
      <c r="A45" s="26">
        <v>6</v>
      </c>
      <c r="B45" s="26" t="s">
        <v>24</v>
      </c>
      <c r="C45" s="36"/>
      <c r="D45" s="25">
        <v>10.138</v>
      </c>
      <c r="E45" s="25">
        <v>2</v>
      </c>
      <c r="F45" s="25">
        <v>10</v>
      </c>
      <c r="G45" s="36"/>
      <c r="H45" s="25">
        <v>10.449</v>
      </c>
      <c r="I45" s="25">
        <v>4</v>
      </c>
      <c r="J45" s="25">
        <v>8</v>
      </c>
      <c r="K45" s="36"/>
      <c r="L45" s="70"/>
      <c r="M45" s="70"/>
      <c r="N45" s="70"/>
      <c r="O45" s="36"/>
      <c r="P45" s="79">
        <v>9.984</v>
      </c>
      <c r="Q45" s="79">
        <v>2</v>
      </c>
      <c r="R45" s="79">
        <v>10</v>
      </c>
      <c r="S45" s="44"/>
      <c r="T45" s="30">
        <f t="shared" si="2"/>
        <v>28</v>
      </c>
      <c r="U45" s="64">
        <v>3</v>
      </c>
      <c r="V45" s="23" t="s">
        <v>131</v>
      </c>
    </row>
    <row r="46" spans="1:22" ht="15.75" x14ac:dyDescent="0.25">
      <c r="A46" s="26">
        <v>7</v>
      </c>
      <c r="B46" s="26" t="s">
        <v>61</v>
      </c>
      <c r="C46" s="36"/>
      <c r="D46" s="25">
        <v>19.02</v>
      </c>
      <c r="E46" s="25">
        <v>10</v>
      </c>
      <c r="F46" s="25">
        <v>2</v>
      </c>
      <c r="G46" s="36"/>
      <c r="H46" s="25">
        <v>14.266</v>
      </c>
      <c r="I46" s="25">
        <v>9</v>
      </c>
      <c r="J46" s="25">
        <v>3</v>
      </c>
      <c r="K46" s="36"/>
      <c r="L46" s="54">
        <v>12.266</v>
      </c>
      <c r="M46" s="54">
        <v>5</v>
      </c>
      <c r="N46" s="54">
        <v>7</v>
      </c>
      <c r="O46" s="36"/>
      <c r="P46" s="79">
        <v>13.356999999999999</v>
      </c>
      <c r="Q46" s="79">
        <v>6</v>
      </c>
      <c r="R46" s="79">
        <v>6</v>
      </c>
      <c r="S46" s="44"/>
      <c r="T46" s="30">
        <f t="shared" si="2"/>
        <v>18</v>
      </c>
      <c r="U46" s="64"/>
    </row>
    <row r="47" spans="1:22" ht="15.75" x14ac:dyDescent="0.25">
      <c r="A47" s="26">
        <v>8</v>
      </c>
      <c r="B47" s="26" t="s">
        <v>79</v>
      </c>
      <c r="C47" s="36"/>
      <c r="D47" s="25">
        <v>15.477</v>
      </c>
      <c r="E47" s="25">
        <v>9</v>
      </c>
      <c r="F47" s="25">
        <v>3</v>
      </c>
      <c r="G47" s="36"/>
      <c r="H47" s="25">
        <v>14.396000000000001</v>
      </c>
      <c r="I47" s="25">
        <v>10</v>
      </c>
      <c r="J47" s="25">
        <v>2</v>
      </c>
      <c r="K47" s="36"/>
      <c r="L47" s="79">
        <v>13.263999999999999</v>
      </c>
      <c r="M47" s="79">
        <v>7</v>
      </c>
      <c r="N47" s="79">
        <v>5</v>
      </c>
      <c r="O47" s="36"/>
      <c r="P47" s="79">
        <v>14.206</v>
      </c>
      <c r="Q47" s="79">
        <v>7</v>
      </c>
      <c r="R47" s="79">
        <v>5</v>
      </c>
      <c r="S47" s="44"/>
      <c r="T47" s="30">
        <f t="shared" si="2"/>
        <v>15</v>
      </c>
      <c r="U47" s="64"/>
    </row>
    <row r="48" spans="1:22" ht="15.75" x14ac:dyDescent="0.25">
      <c r="A48" s="26">
        <v>9</v>
      </c>
      <c r="B48" s="26" t="s">
        <v>59</v>
      </c>
      <c r="C48" s="36"/>
      <c r="D48" s="25">
        <v>11.381</v>
      </c>
      <c r="E48" s="25">
        <v>6</v>
      </c>
      <c r="F48" s="25">
        <v>0</v>
      </c>
      <c r="G48" s="36"/>
      <c r="H48" s="70"/>
      <c r="I48" s="70"/>
      <c r="J48" s="70"/>
      <c r="K48" s="36"/>
      <c r="L48" s="70"/>
      <c r="M48" s="70"/>
      <c r="N48" s="76"/>
      <c r="O48" s="36"/>
      <c r="P48" s="76"/>
      <c r="Q48" s="76"/>
      <c r="R48" s="76"/>
      <c r="S48" s="44"/>
      <c r="T48" s="133">
        <f t="shared" si="2"/>
        <v>0</v>
      </c>
      <c r="U48" s="84"/>
    </row>
    <row r="49" spans="1:22" x14ac:dyDescent="0.25">
      <c r="A49" s="26">
        <v>10</v>
      </c>
      <c r="B49" s="26" t="s">
        <v>80</v>
      </c>
      <c r="C49" s="36"/>
      <c r="D49" s="25">
        <v>14.603</v>
      </c>
      <c r="E49" s="25">
        <v>8</v>
      </c>
      <c r="F49" s="25">
        <v>4</v>
      </c>
      <c r="G49" s="36"/>
      <c r="H49" s="25">
        <v>13.592000000000001</v>
      </c>
      <c r="I49" s="25">
        <v>8</v>
      </c>
      <c r="J49" s="25">
        <v>4</v>
      </c>
      <c r="K49" s="36"/>
      <c r="L49" s="25">
        <v>12.539</v>
      </c>
      <c r="M49" s="25">
        <v>6</v>
      </c>
      <c r="N49" s="25">
        <v>6</v>
      </c>
      <c r="O49" s="36"/>
      <c r="P49" s="25">
        <v>11.667</v>
      </c>
      <c r="Q49" s="25">
        <v>5</v>
      </c>
      <c r="R49" s="25">
        <v>7</v>
      </c>
      <c r="S49" s="69"/>
      <c r="T49" s="30">
        <f t="shared" si="2"/>
        <v>21</v>
      </c>
      <c r="U49" s="64">
        <v>6</v>
      </c>
    </row>
    <row r="50" spans="1:22" ht="15.75" x14ac:dyDescent="0.25">
      <c r="A50" s="26">
        <v>11</v>
      </c>
      <c r="B50" s="26" t="s">
        <v>88</v>
      </c>
      <c r="C50" s="36"/>
      <c r="D50" s="70"/>
      <c r="E50" s="70"/>
      <c r="F50" s="70"/>
      <c r="G50" s="36"/>
      <c r="H50" s="70"/>
      <c r="I50" s="70"/>
      <c r="J50" s="70"/>
      <c r="K50" s="36"/>
      <c r="L50" s="70"/>
      <c r="M50" s="70"/>
      <c r="N50" s="76"/>
      <c r="O50" s="36"/>
      <c r="P50" s="70"/>
      <c r="Q50" s="70"/>
      <c r="R50" s="76"/>
      <c r="S50" s="69"/>
      <c r="T50" s="133">
        <f t="shared" si="2"/>
        <v>0</v>
      </c>
      <c r="U50" s="64"/>
    </row>
    <row r="51" spans="1:22" x14ac:dyDescent="0.25">
      <c r="A51" s="73">
        <v>12</v>
      </c>
      <c r="B51" s="73" t="s">
        <v>89</v>
      </c>
      <c r="C51" s="97"/>
      <c r="D51" s="81"/>
      <c r="E51" s="81"/>
      <c r="F51" s="81"/>
      <c r="G51" s="97"/>
      <c r="H51" s="96">
        <v>10.358000000000001</v>
      </c>
      <c r="I51" s="73">
        <v>3</v>
      </c>
      <c r="J51" s="73">
        <v>9</v>
      </c>
      <c r="K51" s="97"/>
      <c r="L51" s="73">
        <v>10.026</v>
      </c>
      <c r="M51" s="73">
        <v>2</v>
      </c>
      <c r="N51" s="73">
        <v>10</v>
      </c>
      <c r="O51" s="97"/>
      <c r="P51" s="73">
        <v>16.04</v>
      </c>
      <c r="Q51" s="73">
        <v>8</v>
      </c>
      <c r="R51" s="73">
        <v>4</v>
      </c>
      <c r="S51" s="106"/>
      <c r="T51" s="72">
        <f>SUM(F51,J51,N51,R51)</f>
        <v>23</v>
      </c>
      <c r="U51" s="87">
        <v>5</v>
      </c>
    </row>
    <row r="52" spans="1:22" x14ac:dyDescent="0.25">
      <c r="A52" s="26">
        <v>13</v>
      </c>
      <c r="B52" s="26" t="s">
        <v>90</v>
      </c>
      <c r="C52" s="36"/>
      <c r="D52" s="70"/>
      <c r="E52" s="70"/>
      <c r="F52" s="70"/>
      <c r="G52" s="36"/>
      <c r="H52" s="27">
        <v>11.742000000000001</v>
      </c>
      <c r="I52" s="26">
        <v>6</v>
      </c>
      <c r="J52" s="26">
        <v>6</v>
      </c>
      <c r="K52" s="36"/>
      <c r="L52" s="71"/>
      <c r="M52" s="71"/>
      <c r="N52" s="71"/>
      <c r="O52" s="36"/>
      <c r="P52" s="71"/>
      <c r="Q52" s="71"/>
      <c r="R52" s="71"/>
      <c r="S52" s="36"/>
      <c r="T52" s="70"/>
      <c r="U52" s="132"/>
    </row>
    <row r="53" spans="1:22" x14ac:dyDescent="0.25">
      <c r="A53" s="25">
        <v>14</v>
      </c>
      <c r="B53" s="25" t="s">
        <v>100</v>
      </c>
      <c r="C53" s="36"/>
      <c r="D53" s="71"/>
      <c r="E53" s="71"/>
      <c r="F53" s="71"/>
      <c r="G53" s="36"/>
      <c r="H53" s="28">
        <v>10.313000000000001</v>
      </c>
      <c r="I53" s="25">
        <v>2</v>
      </c>
      <c r="J53" s="25">
        <v>10</v>
      </c>
      <c r="K53" s="36"/>
      <c r="L53" s="71"/>
      <c r="M53" s="71"/>
      <c r="N53" s="71"/>
      <c r="O53" s="36"/>
      <c r="P53" s="71"/>
      <c r="Q53" s="71"/>
      <c r="R53" s="71"/>
      <c r="S53" s="36"/>
      <c r="T53" s="71"/>
      <c r="U53" s="28"/>
    </row>
    <row r="54" spans="1:22" ht="16.5" thickBot="1" x14ac:dyDescent="0.3">
      <c r="A54" s="1"/>
      <c r="B54" s="1"/>
      <c r="C54" s="1"/>
      <c r="D54" s="1"/>
      <c r="E54" s="1"/>
      <c r="F54" s="1"/>
      <c r="G54" s="1"/>
      <c r="H54" s="8" t="s">
        <v>16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22" ht="15.75" x14ac:dyDescent="0.25">
      <c r="C55" s="41"/>
      <c r="D55" s="101"/>
      <c r="E55" s="101" t="s">
        <v>2</v>
      </c>
      <c r="F55" s="101"/>
      <c r="G55" s="55"/>
      <c r="H55" s="101"/>
      <c r="I55" s="101" t="s">
        <v>3</v>
      </c>
      <c r="J55" s="101"/>
      <c r="K55" s="55"/>
      <c r="L55" s="101"/>
      <c r="M55" s="101" t="s">
        <v>4</v>
      </c>
      <c r="N55" s="101"/>
      <c r="O55" s="55"/>
      <c r="P55" s="101"/>
      <c r="Q55" s="101" t="s">
        <v>5</v>
      </c>
      <c r="R55" s="101"/>
      <c r="S55" s="43"/>
      <c r="T55" s="20" t="s">
        <v>37</v>
      </c>
      <c r="U55" s="20" t="s">
        <v>38</v>
      </c>
    </row>
    <row r="56" spans="1:22" ht="15.75" x14ac:dyDescent="0.25">
      <c r="A56" s="10" t="s">
        <v>0</v>
      </c>
      <c r="B56" s="10" t="s">
        <v>1</v>
      </c>
      <c r="C56" s="43"/>
      <c r="D56" s="78" t="s">
        <v>6</v>
      </c>
      <c r="E56" s="78" t="s">
        <v>7</v>
      </c>
      <c r="F56" s="78" t="s">
        <v>8</v>
      </c>
      <c r="G56" s="55"/>
      <c r="H56" s="78" t="s">
        <v>6</v>
      </c>
      <c r="I56" s="78" t="s">
        <v>7</v>
      </c>
      <c r="J56" s="78" t="s">
        <v>8</v>
      </c>
      <c r="K56" s="55"/>
      <c r="L56" s="78" t="s">
        <v>6</v>
      </c>
      <c r="M56" s="78" t="s">
        <v>7</v>
      </c>
      <c r="N56" s="78" t="s">
        <v>8</v>
      </c>
      <c r="O56" s="55"/>
      <c r="P56" s="78" t="s">
        <v>6</v>
      </c>
      <c r="Q56" s="78" t="s">
        <v>7</v>
      </c>
      <c r="R56" s="78" t="s">
        <v>8</v>
      </c>
      <c r="S56" s="43"/>
      <c r="T56" s="22" t="s">
        <v>8</v>
      </c>
      <c r="U56" s="22" t="s">
        <v>39</v>
      </c>
    </row>
    <row r="57" spans="1:22" ht="15.75" x14ac:dyDescent="0.25">
      <c r="A57" s="26">
        <v>1</v>
      </c>
      <c r="B57" s="26" t="s">
        <v>75</v>
      </c>
      <c r="C57" s="55"/>
      <c r="D57" s="26">
        <v>10.48</v>
      </c>
      <c r="E57" s="26">
        <v>1</v>
      </c>
      <c r="F57" s="26">
        <v>11</v>
      </c>
      <c r="G57" s="55"/>
      <c r="H57" s="54">
        <v>10.897</v>
      </c>
      <c r="I57" s="54">
        <v>1</v>
      </c>
      <c r="J57" s="54">
        <v>11</v>
      </c>
      <c r="K57" s="55"/>
      <c r="L57" s="54">
        <v>11.391999999999999</v>
      </c>
      <c r="M57" s="54">
        <v>1</v>
      </c>
      <c r="N57" s="54">
        <v>11</v>
      </c>
      <c r="O57" s="65"/>
      <c r="P57" s="54">
        <v>9.7509999999999994</v>
      </c>
      <c r="Q57" s="54">
        <v>1</v>
      </c>
      <c r="R57" s="54">
        <v>11</v>
      </c>
      <c r="S57" s="56"/>
      <c r="T57" s="30">
        <f t="shared" ref="T57:T69" si="3">SUM(F57,J57,N57,R57)</f>
        <v>44</v>
      </c>
      <c r="U57" s="64">
        <v>1</v>
      </c>
    </row>
    <row r="58" spans="1:22" ht="15.75" x14ac:dyDescent="0.25">
      <c r="A58" s="26">
        <v>2</v>
      </c>
      <c r="B58" s="26" t="s">
        <v>63</v>
      </c>
      <c r="C58" s="55"/>
      <c r="D58" s="26">
        <v>18.420000000000002</v>
      </c>
      <c r="E58" s="26">
        <v>4</v>
      </c>
      <c r="F58" s="26">
        <v>8</v>
      </c>
      <c r="G58" s="55"/>
      <c r="H58" s="54">
        <v>14.914</v>
      </c>
      <c r="I58" s="54">
        <v>2</v>
      </c>
      <c r="J58" s="54">
        <v>10</v>
      </c>
      <c r="K58" s="55"/>
      <c r="L58" s="54" t="s">
        <v>23</v>
      </c>
      <c r="M58" s="54"/>
      <c r="N58" s="54">
        <v>1</v>
      </c>
      <c r="O58" s="65"/>
      <c r="P58" s="54">
        <v>13.124000000000001</v>
      </c>
      <c r="Q58" s="54">
        <v>2</v>
      </c>
      <c r="R58" s="54">
        <v>10</v>
      </c>
      <c r="S58" s="56"/>
      <c r="T58" s="30">
        <f t="shared" si="3"/>
        <v>29</v>
      </c>
      <c r="U58" s="64">
        <v>2</v>
      </c>
      <c r="V58" s="23" t="s">
        <v>132</v>
      </c>
    </row>
    <row r="59" spans="1:22" ht="15.75" x14ac:dyDescent="0.25">
      <c r="A59" s="26">
        <v>3</v>
      </c>
      <c r="B59" s="26" t="s">
        <v>76</v>
      </c>
      <c r="C59" s="55"/>
      <c r="D59" s="26">
        <v>19.79</v>
      </c>
      <c r="E59" s="26">
        <v>7</v>
      </c>
      <c r="F59" s="26">
        <v>5</v>
      </c>
      <c r="G59" s="55"/>
      <c r="H59" s="54">
        <v>20.056999999999999</v>
      </c>
      <c r="I59" s="54">
        <v>5</v>
      </c>
      <c r="J59" s="54">
        <v>7</v>
      </c>
      <c r="K59" s="55"/>
      <c r="L59" s="54">
        <v>22.212</v>
      </c>
      <c r="M59" s="54">
        <v>5</v>
      </c>
      <c r="N59" s="54">
        <v>7</v>
      </c>
      <c r="O59" s="65"/>
      <c r="P59" s="54">
        <v>15.698</v>
      </c>
      <c r="Q59" s="54">
        <v>3</v>
      </c>
      <c r="R59" s="54">
        <v>9</v>
      </c>
      <c r="S59" s="56"/>
      <c r="T59" s="30">
        <f t="shared" si="3"/>
        <v>28</v>
      </c>
      <c r="U59" s="64">
        <v>4</v>
      </c>
    </row>
    <row r="60" spans="1:22" ht="15.75" x14ac:dyDescent="0.25">
      <c r="A60" s="26">
        <v>4</v>
      </c>
      <c r="B60" s="26" t="s">
        <v>77</v>
      </c>
      <c r="C60" s="55"/>
      <c r="D60" s="70"/>
      <c r="E60" s="70"/>
      <c r="F60" s="70"/>
      <c r="G60" s="55"/>
      <c r="H60" s="76"/>
      <c r="I60" s="76"/>
      <c r="J60" s="76"/>
      <c r="K60" s="55"/>
      <c r="L60" s="76"/>
      <c r="M60" s="76"/>
      <c r="N60" s="76"/>
      <c r="O60" s="65"/>
      <c r="P60" s="76"/>
      <c r="Q60" s="76"/>
      <c r="R60" s="76"/>
      <c r="S60" s="56"/>
      <c r="T60" s="133">
        <f t="shared" si="3"/>
        <v>0</v>
      </c>
      <c r="U60" s="64"/>
    </row>
    <row r="61" spans="1:22" ht="15.75" x14ac:dyDescent="0.25">
      <c r="A61" s="26">
        <v>5</v>
      </c>
      <c r="B61" s="26" t="s">
        <v>78</v>
      </c>
      <c r="C61" s="55"/>
      <c r="D61" s="70"/>
      <c r="E61" s="70"/>
      <c r="F61" s="70"/>
      <c r="G61" s="55"/>
      <c r="H61" s="76"/>
      <c r="I61" s="76"/>
      <c r="J61" s="76"/>
      <c r="K61" s="55"/>
      <c r="L61" s="76"/>
      <c r="M61" s="76"/>
      <c r="N61" s="76"/>
      <c r="O61" s="65"/>
      <c r="P61" s="76"/>
      <c r="Q61" s="76"/>
      <c r="R61" s="76"/>
      <c r="S61" s="56"/>
      <c r="T61" s="133">
        <f t="shared" si="3"/>
        <v>0</v>
      </c>
      <c r="U61" s="64"/>
    </row>
    <row r="62" spans="1:22" ht="15.75" x14ac:dyDescent="0.25">
      <c r="A62" s="26">
        <v>6</v>
      </c>
      <c r="B62" s="26" t="s">
        <v>24</v>
      </c>
      <c r="C62" s="55"/>
      <c r="D62" s="25">
        <v>18.59</v>
      </c>
      <c r="E62" s="25">
        <v>5</v>
      </c>
      <c r="F62" s="25">
        <v>7</v>
      </c>
      <c r="G62" s="55"/>
      <c r="H62" s="79">
        <v>18.419</v>
      </c>
      <c r="I62" s="79">
        <v>4</v>
      </c>
      <c r="J62" s="79">
        <v>8</v>
      </c>
      <c r="K62" s="55"/>
      <c r="L62" s="76"/>
      <c r="M62" s="76"/>
      <c r="N62" s="76"/>
      <c r="O62" s="65"/>
      <c r="P62" s="79">
        <v>16.419</v>
      </c>
      <c r="Q62" s="79">
        <v>4</v>
      </c>
      <c r="R62" s="79">
        <v>7</v>
      </c>
      <c r="S62" s="56"/>
      <c r="T62" s="30">
        <f t="shared" si="3"/>
        <v>22</v>
      </c>
      <c r="U62" s="64"/>
    </row>
    <row r="63" spans="1:22" ht="15.75" x14ac:dyDescent="0.25">
      <c r="A63" s="26">
        <v>7</v>
      </c>
      <c r="B63" s="26" t="s">
        <v>61</v>
      </c>
      <c r="C63" s="55"/>
      <c r="D63" s="25">
        <v>19.239999999999998</v>
      </c>
      <c r="E63" s="25">
        <v>6</v>
      </c>
      <c r="F63" s="25">
        <v>6</v>
      </c>
      <c r="G63" s="55"/>
      <c r="H63" s="79">
        <v>17.440999999999999</v>
      </c>
      <c r="I63" s="79">
        <v>3</v>
      </c>
      <c r="J63" s="79">
        <v>9</v>
      </c>
      <c r="K63" s="55"/>
      <c r="L63" s="79">
        <v>18.388999999999999</v>
      </c>
      <c r="M63" s="79">
        <v>4</v>
      </c>
      <c r="N63" s="79">
        <v>8</v>
      </c>
      <c r="O63" s="65"/>
      <c r="P63" s="79">
        <v>16.506</v>
      </c>
      <c r="Q63" s="79">
        <v>5</v>
      </c>
      <c r="R63" s="79">
        <v>6</v>
      </c>
      <c r="S63" s="56"/>
      <c r="T63" s="32">
        <f t="shared" si="3"/>
        <v>29</v>
      </c>
      <c r="U63" s="84">
        <v>3</v>
      </c>
      <c r="V63" s="23" t="s">
        <v>133</v>
      </c>
    </row>
    <row r="64" spans="1:22" x14ac:dyDescent="0.25">
      <c r="A64" s="26">
        <v>8</v>
      </c>
      <c r="B64" s="26" t="s">
        <v>79</v>
      </c>
      <c r="C64" s="36"/>
      <c r="D64" s="25">
        <v>14</v>
      </c>
      <c r="E64" s="25">
        <v>2</v>
      </c>
      <c r="F64" s="25">
        <v>10</v>
      </c>
      <c r="G64" s="36"/>
      <c r="H64" s="25" t="s">
        <v>23</v>
      </c>
      <c r="I64" s="25"/>
      <c r="J64" s="25">
        <v>1</v>
      </c>
      <c r="K64" s="36"/>
      <c r="L64" s="25">
        <v>14.452999999999999</v>
      </c>
      <c r="M64" s="25">
        <v>2</v>
      </c>
      <c r="N64" s="25">
        <v>10</v>
      </c>
      <c r="O64" s="36"/>
      <c r="P64" s="25">
        <v>18.571999999999999</v>
      </c>
      <c r="Q64" s="25">
        <v>8</v>
      </c>
      <c r="R64" s="25">
        <v>3</v>
      </c>
      <c r="S64" s="44"/>
      <c r="T64" s="32">
        <f t="shared" si="3"/>
        <v>24</v>
      </c>
      <c r="U64" s="84">
        <v>6</v>
      </c>
    </row>
    <row r="65" spans="1:22" x14ac:dyDescent="0.25">
      <c r="A65" s="26">
        <v>9</v>
      </c>
      <c r="B65" s="26" t="s">
        <v>59</v>
      </c>
      <c r="C65" s="36"/>
      <c r="D65" s="70"/>
      <c r="E65" s="70"/>
      <c r="F65" s="70"/>
      <c r="G65" s="36"/>
      <c r="H65" s="70"/>
      <c r="I65" s="70"/>
      <c r="J65" s="70"/>
      <c r="K65" s="36"/>
      <c r="L65" s="70"/>
      <c r="M65" s="70"/>
      <c r="N65" s="70"/>
      <c r="O65" s="36"/>
      <c r="P65" s="70"/>
      <c r="Q65" s="70"/>
      <c r="R65" s="70"/>
      <c r="S65" s="44"/>
      <c r="T65" s="133">
        <f t="shared" si="3"/>
        <v>0</v>
      </c>
      <c r="U65" s="84"/>
    </row>
    <row r="66" spans="1:22" x14ac:dyDescent="0.25">
      <c r="A66" s="26">
        <v>10</v>
      </c>
      <c r="B66" s="26" t="s">
        <v>80</v>
      </c>
      <c r="C66" s="36"/>
      <c r="D66" s="25">
        <v>17</v>
      </c>
      <c r="E66" s="25">
        <v>3</v>
      </c>
      <c r="F66" s="25">
        <v>9</v>
      </c>
      <c r="G66" s="36"/>
      <c r="H66" s="25">
        <v>26.492000000000001</v>
      </c>
      <c r="I66" s="25">
        <v>7</v>
      </c>
      <c r="J66" s="25">
        <v>5</v>
      </c>
      <c r="K66" s="36"/>
      <c r="L66" s="25">
        <v>16.010999999999999</v>
      </c>
      <c r="M66" s="25">
        <v>3</v>
      </c>
      <c r="N66" s="25">
        <v>9</v>
      </c>
      <c r="O66" s="36"/>
      <c r="P66" s="25">
        <v>17.687999999999999</v>
      </c>
      <c r="Q66" s="25">
        <v>7</v>
      </c>
      <c r="R66" s="25">
        <v>4</v>
      </c>
      <c r="S66" s="44"/>
      <c r="T66" s="32">
        <f t="shared" si="3"/>
        <v>27</v>
      </c>
      <c r="U66" s="84">
        <v>5</v>
      </c>
    </row>
    <row r="67" spans="1:22" x14ac:dyDescent="0.25">
      <c r="A67" s="26">
        <v>11</v>
      </c>
      <c r="B67" s="26" t="s">
        <v>88</v>
      </c>
      <c r="C67" s="36"/>
      <c r="D67" s="70"/>
      <c r="E67" s="70"/>
      <c r="F67" s="70"/>
      <c r="G67" s="36"/>
      <c r="H67" s="25">
        <v>47.344999999999999</v>
      </c>
      <c r="I67" s="25">
        <v>9</v>
      </c>
      <c r="J67" s="25">
        <v>3</v>
      </c>
      <c r="K67" s="36"/>
      <c r="L67" s="25">
        <v>28.574999999999999</v>
      </c>
      <c r="M67" s="25">
        <v>6</v>
      </c>
      <c r="N67" s="25">
        <v>6</v>
      </c>
      <c r="O67" s="36"/>
      <c r="P67" s="26">
        <v>17.172999999999998</v>
      </c>
      <c r="Q67" s="26">
        <v>6</v>
      </c>
      <c r="R67" s="26">
        <v>5</v>
      </c>
      <c r="S67" s="44"/>
      <c r="T67" s="30">
        <f t="shared" si="3"/>
        <v>14</v>
      </c>
      <c r="U67" s="64"/>
    </row>
    <row r="68" spans="1:22" x14ac:dyDescent="0.25">
      <c r="A68" s="26">
        <v>12</v>
      </c>
      <c r="B68" s="26" t="s">
        <v>89</v>
      </c>
      <c r="C68" s="36"/>
      <c r="D68" s="70"/>
      <c r="E68" s="70"/>
      <c r="F68" s="70"/>
      <c r="G68" s="36"/>
      <c r="H68" s="26">
        <v>27.498999999999999</v>
      </c>
      <c r="I68" s="26">
        <v>8</v>
      </c>
      <c r="J68" s="26">
        <v>0</v>
      </c>
      <c r="K68" s="36"/>
      <c r="L68" s="70"/>
      <c r="M68" s="70"/>
      <c r="N68" s="70"/>
      <c r="O68" s="36"/>
      <c r="P68" s="70"/>
      <c r="Q68" s="70"/>
      <c r="R68" s="70"/>
      <c r="S68" s="44"/>
      <c r="T68" s="133">
        <f t="shared" si="3"/>
        <v>0</v>
      </c>
      <c r="U68" s="64"/>
    </row>
    <row r="69" spans="1:22" x14ac:dyDescent="0.25">
      <c r="A69" s="26">
        <v>13</v>
      </c>
      <c r="B69" s="26" t="s">
        <v>90</v>
      </c>
      <c r="C69" s="36"/>
      <c r="D69" s="70"/>
      <c r="E69" s="70"/>
      <c r="F69" s="70"/>
      <c r="G69" s="36"/>
      <c r="H69" s="26">
        <v>21.315999999999999</v>
      </c>
      <c r="I69" s="26">
        <v>6</v>
      </c>
      <c r="J69" s="26">
        <v>6</v>
      </c>
      <c r="K69" s="36"/>
      <c r="L69" s="71"/>
      <c r="M69" s="71"/>
      <c r="N69" s="71"/>
      <c r="O69" s="36"/>
      <c r="P69" s="71"/>
      <c r="Q69" s="71"/>
      <c r="R69" s="71"/>
      <c r="S69" s="36"/>
      <c r="T69" s="70">
        <f t="shared" si="3"/>
        <v>6</v>
      </c>
      <c r="U69" s="132"/>
    </row>
    <row r="70" spans="1:22" s="2" customFormat="1" x14ac:dyDescent="0.25">
      <c r="A70" s="25">
        <v>14</v>
      </c>
      <c r="B70" s="25" t="s">
        <v>122</v>
      </c>
      <c r="C70" s="39"/>
      <c r="D70" s="70"/>
      <c r="E70" s="70"/>
      <c r="F70" s="70"/>
      <c r="G70" s="39"/>
      <c r="H70" s="70"/>
      <c r="I70" s="70"/>
      <c r="J70" s="70"/>
      <c r="K70" s="39"/>
      <c r="L70" s="25">
        <v>39.965000000000003</v>
      </c>
      <c r="M70" s="25">
        <v>7</v>
      </c>
      <c r="N70" s="25">
        <v>5</v>
      </c>
      <c r="O70" s="39"/>
      <c r="P70" s="25">
        <v>34.814</v>
      </c>
      <c r="Q70" s="25">
        <v>9</v>
      </c>
      <c r="R70" s="25">
        <v>3</v>
      </c>
      <c r="S70" s="39"/>
      <c r="T70" s="70"/>
      <c r="U70" s="25"/>
      <c r="V70" s="169"/>
    </row>
    <row r="71" spans="1:22" ht="16.5" thickBot="1" x14ac:dyDescent="0.3">
      <c r="A71" s="1"/>
      <c r="B71" s="1"/>
      <c r="C71" s="1"/>
      <c r="D71" s="1"/>
      <c r="E71" s="1"/>
      <c r="F71" s="1"/>
      <c r="G71" s="1"/>
      <c r="H71" s="8" t="s">
        <v>19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22" ht="15.75" x14ac:dyDescent="0.25">
      <c r="C72" s="41"/>
      <c r="D72" s="101"/>
      <c r="E72" s="101" t="s">
        <v>2</v>
      </c>
      <c r="F72" s="101"/>
      <c r="G72" s="55"/>
      <c r="H72" s="101"/>
      <c r="I72" s="101" t="s">
        <v>3</v>
      </c>
      <c r="J72" s="101"/>
      <c r="K72" s="55"/>
      <c r="L72" s="101"/>
      <c r="M72" s="101" t="s">
        <v>4</v>
      </c>
      <c r="N72" s="101"/>
      <c r="O72" s="55"/>
      <c r="P72" s="101"/>
      <c r="Q72" s="101" t="s">
        <v>5</v>
      </c>
      <c r="R72" s="101"/>
      <c r="S72" s="43"/>
      <c r="T72" s="20" t="s">
        <v>37</v>
      </c>
      <c r="U72" s="20" t="s">
        <v>38</v>
      </c>
    </row>
    <row r="73" spans="1:22" ht="15.75" x14ac:dyDescent="0.25">
      <c r="A73" s="10" t="s">
        <v>0</v>
      </c>
      <c r="B73" s="10" t="s">
        <v>1</v>
      </c>
      <c r="C73" s="43"/>
      <c r="D73" s="78" t="s">
        <v>6</v>
      </c>
      <c r="E73" s="78" t="s">
        <v>7</v>
      </c>
      <c r="F73" s="78" t="s">
        <v>8</v>
      </c>
      <c r="G73" s="55"/>
      <c r="H73" s="78" t="s">
        <v>6</v>
      </c>
      <c r="I73" s="78" t="s">
        <v>7</v>
      </c>
      <c r="J73" s="78" t="s">
        <v>8</v>
      </c>
      <c r="K73" s="55"/>
      <c r="L73" s="78" t="s">
        <v>6</v>
      </c>
      <c r="M73" s="78" t="s">
        <v>7</v>
      </c>
      <c r="N73" s="78" t="s">
        <v>8</v>
      </c>
      <c r="O73" s="55"/>
      <c r="P73" s="78" t="s">
        <v>6</v>
      </c>
      <c r="Q73" s="78" t="s">
        <v>7</v>
      </c>
      <c r="R73" s="78" t="s">
        <v>8</v>
      </c>
      <c r="S73" s="43"/>
      <c r="T73" s="22" t="s">
        <v>8</v>
      </c>
      <c r="U73" s="22" t="s">
        <v>39</v>
      </c>
    </row>
    <row r="74" spans="1:22" ht="15.75" x14ac:dyDescent="0.25">
      <c r="A74" s="26">
        <v>1</v>
      </c>
      <c r="B74" s="26" t="s">
        <v>24</v>
      </c>
      <c r="C74" s="55"/>
      <c r="D74" s="26" t="s">
        <v>23</v>
      </c>
      <c r="E74" s="26"/>
      <c r="F74" s="26">
        <v>1</v>
      </c>
      <c r="G74" s="55"/>
      <c r="H74" s="54" t="s">
        <v>23</v>
      </c>
      <c r="I74" s="54"/>
      <c r="J74" s="54">
        <v>1</v>
      </c>
      <c r="K74" s="55"/>
      <c r="L74" s="76"/>
      <c r="M74" s="76"/>
      <c r="N74" s="76"/>
      <c r="O74" s="55"/>
      <c r="P74" s="54" t="s">
        <v>23</v>
      </c>
      <c r="Q74" s="54"/>
      <c r="R74" s="54">
        <v>1</v>
      </c>
      <c r="S74" s="56"/>
      <c r="T74" s="30">
        <f t="shared" ref="T74:T78" si="4">SUM(F74,J74,N74,R74)</f>
        <v>3</v>
      </c>
      <c r="U74" s="64">
        <v>3</v>
      </c>
    </row>
    <row r="75" spans="1:22" ht="15.75" x14ac:dyDescent="0.25">
      <c r="A75" s="26">
        <v>2</v>
      </c>
      <c r="B75" s="26" t="s">
        <v>75</v>
      </c>
      <c r="C75" s="55"/>
      <c r="D75" s="25" t="s">
        <v>23</v>
      </c>
      <c r="E75" s="25"/>
      <c r="F75" s="25">
        <v>1</v>
      </c>
      <c r="G75" s="55"/>
      <c r="H75" s="54">
        <v>15.85</v>
      </c>
      <c r="I75" s="54">
        <v>2</v>
      </c>
      <c r="J75" s="54">
        <v>10</v>
      </c>
      <c r="K75" s="55"/>
      <c r="L75" s="54" t="s">
        <v>23</v>
      </c>
      <c r="M75" s="54"/>
      <c r="N75" s="54">
        <v>1</v>
      </c>
      <c r="O75" s="55"/>
      <c r="P75" s="54" t="s">
        <v>23</v>
      </c>
      <c r="Q75" s="54"/>
      <c r="R75" s="54">
        <v>1</v>
      </c>
      <c r="S75" s="56"/>
      <c r="T75" s="30">
        <f t="shared" si="4"/>
        <v>13</v>
      </c>
      <c r="U75" s="64">
        <v>2</v>
      </c>
    </row>
    <row r="76" spans="1:22" ht="15.75" x14ac:dyDescent="0.25">
      <c r="A76" s="26">
        <v>3</v>
      </c>
      <c r="B76" s="26" t="s">
        <v>61</v>
      </c>
      <c r="C76" s="55"/>
      <c r="D76" s="25" t="s">
        <v>23</v>
      </c>
      <c r="E76" s="25"/>
      <c r="F76" s="25">
        <v>1</v>
      </c>
      <c r="G76" s="55"/>
      <c r="H76" s="79" t="s">
        <v>23</v>
      </c>
      <c r="I76" s="79"/>
      <c r="J76" s="79">
        <v>1</v>
      </c>
      <c r="K76" s="55"/>
      <c r="L76" s="79">
        <v>4.21</v>
      </c>
      <c r="M76" s="79">
        <v>1</v>
      </c>
      <c r="N76" s="79">
        <v>11</v>
      </c>
      <c r="O76" s="55"/>
      <c r="P76" s="79">
        <v>7.3</v>
      </c>
      <c r="Q76" s="79">
        <v>1</v>
      </c>
      <c r="R76" s="79">
        <v>11</v>
      </c>
      <c r="S76" s="56"/>
      <c r="T76" s="32">
        <f t="shared" si="4"/>
        <v>24</v>
      </c>
      <c r="U76" s="84">
        <v>1</v>
      </c>
    </row>
    <row r="77" spans="1:22" ht="15.75" x14ac:dyDescent="0.25">
      <c r="A77" s="26">
        <v>4</v>
      </c>
      <c r="B77" s="26" t="s">
        <v>100</v>
      </c>
      <c r="C77" s="55"/>
      <c r="D77" s="70"/>
      <c r="E77" s="70"/>
      <c r="F77" s="70"/>
      <c r="G77" s="55"/>
      <c r="H77" s="79" t="s">
        <v>23</v>
      </c>
      <c r="I77" s="79"/>
      <c r="J77" s="79">
        <v>0</v>
      </c>
      <c r="K77" s="55"/>
      <c r="L77" s="76"/>
      <c r="M77" s="76"/>
      <c r="N77" s="76"/>
      <c r="O77" s="55"/>
      <c r="P77" s="76"/>
      <c r="Q77" s="76"/>
      <c r="R77" s="76"/>
      <c r="S77" s="56"/>
      <c r="T77" s="133">
        <f t="shared" si="4"/>
        <v>0</v>
      </c>
      <c r="U77" s="84"/>
    </row>
    <row r="78" spans="1:22" ht="15.75" x14ac:dyDescent="0.25">
      <c r="A78" s="26">
        <v>5</v>
      </c>
      <c r="B78" s="26" t="s">
        <v>63</v>
      </c>
      <c r="C78" s="36"/>
      <c r="D78" s="70"/>
      <c r="E78" s="70"/>
      <c r="F78" s="70"/>
      <c r="G78" s="36"/>
      <c r="H78" s="25" t="s">
        <v>23</v>
      </c>
      <c r="I78" s="25"/>
      <c r="J78" s="25">
        <v>1</v>
      </c>
      <c r="K78" s="36"/>
      <c r="L78" s="79" t="s">
        <v>23</v>
      </c>
      <c r="M78" s="79"/>
      <c r="N78" s="79">
        <v>1</v>
      </c>
      <c r="O78" s="36"/>
      <c r="P78" s="79" t="s">
        <v>23</v>
      </c>
      <c r="Q78" s="79"/>
      <c r="R78" s="79">
        <v>1</v>
      </c>
      <c r="S78" s="44"/>
      <c r="T78" s="32">
        <f t="shared" si="4"/>
        <v>3</v>
      </c>
      <c r="U78" s="84">
        <v>4</v>
      </c>
    </row>
    <row r="79" spans="1:22" x14ac:dyDescent="0.25">
      <c r="A79" s="26">
        <v>6</v>
      </c>
      <c r="B79" s="26" t="s">
        <v>90</v>
      </c>
      <c r="C79" s="36"/>
      <c r="D79" s="71"/>
      <c r="E79" s="71"/>
      <c r="F79" s="71"/>
      <c r="G79" s="36"/>
      <c r="H79" s="25">
        <v>4.91</v>
      </c>
      <c r="I79" s="25">
        <v>1</v>
      </c>
      <c r="J79" s="25">
        <v>11</v>
      </c>
      <c r="K79" s="36"/>
      <c r="L79" s="70"/>
      <c r="M79" s="70"/>
      <c r="N79" s="70"/>
      <c r="O79" s="36"/>
      <c r="P79" s="70"/>
      <c r="Q79" s="70"/>
      <c r="R79" s="70"/>
      <c r="S79" s="44"/>
      <c r="T79" s="133">
        <f>SUM(F79,J79,N79,R79)</f>
        <v>11</v>
      </c>
      <c r="U79" s="84"/>
    </row>
    <row r="80" spans="1:22" x14ac:dyDescent="0.25">
      <c r="A80" s="26">
        <v>7</v>
      </c>
      <c r="B80" s="26"/>
      <c r="C80" s="36"/>
      <c r="D80" s="25"/>
      <c r="E80" s="25"/>
      <c r="F80" s="25"/>
      <c r="G80" s="36"/>
      <c r="H80" s="25"/>
      <c r="I80" s="25"/>
      <c r="J80" s="25"/>
      <c r="K80" s="36"/>
      <c r="L80" s="25"/>
      <c r="M80" s="25"/>
      <c r="N80" s="25"/>
      <c r="O80" s="36"/>
      <c r="P80" s="25"/>
      <c r="Q80" s="25"/>
      <c r="R80" s="25"/>
      <c r="S80" s="44"/>
      <c r="T80" s="32"/>
      <c r="U80" s="92"/>
    </row>
    <row r="81" spans="1:21" ht="15.75" thickBot="1" x14ac:dyDescent="0.3">
      <c r="A81" s="25">
        <v>8</v>
      </c>
      <c r="B81" s="26"/>
      <c r="C81" s="36"/>
      <c r="D81" s="25"/>
      <c r="E81" s="25"/>
      <c r="F81" s="25"/>
      <c r="G81" s="36"/>
      <c r="H81" s="25"/>
      <c r="I81" s="25"/>
      <c r="J81" s="25"/>
      <c r="K81" s="36"/>
      <c r="L81" s="25"/>
      <c r="M81" s="25"/>
      <c r="N81" s="25"/>
      <c r="O81" s="36"/>
      <c r="P81" s="25"/>
      <c r="Q81" s="25"/>
      <c r="R81" s="25"/>
      <c r="S81" s="44"/>
      <c r="T81" s="82"/>
      <c r="U81" s="86"/>
    </row>
    <row r="87" spans="1:21" ht="16.5" thickBot="1" x14ac:dyDescent="0.3">
      <c r="A87" s="1"/>
      <c r="B87" s="1"/>
      <c r="C87" s="1"/>
      <c r="D87" s="1"/>
      <c r="E87" s="1"/>
      <c r="F87" s="1"/>
      <c r="G87" s="1"/>
      <c r="H87" s="8" t="s">
        <v>20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21" ht="15.75" x14ac:dyDescent="0.25">
      <c r="C88" s="41"/>
      <c r="D88" s="101"/>
      <c r="E88" s="101" t="s">
        <v>2</v>
      </c>
      <c r="F88" s="101"/>
      <c r="G88" s="55"/>
      <c r="H88" s="101"/>
      <c r="I88" s="101" t="s">
        <v>3</v>
      </c>
      <c r="J88" s="101"/>
      <c r="K88" s="55"/>
      <c r="L88" s="101"/>
      <c r="M88" s="101" t="s">
        <v>4</v>
      </c>
      <c r="N88" s="101"/>
      <c r="O88" s="55"/>
      <c r="P88" s="101"/>
      <c r="Q88" s="101" t="s">
        <v>5</v>
      </c>
      <c r="R88" s="101"/>
      <c r="S88" s="43"/>
      <c r="T88" s="20" t="s">
        <v>37</v>
      </c>
      <c r="U88" s="20" t="s">
        <v>38</v>
      </c>
    </row>
    <row r="89" spans="1:21" ht="15.75" x14ac:dyDescent="0.25">
      <c r="A89" s="10" t="s">
        <v>0</v>
      </c>
      <c r="B89" s="10" t="s">
        <v>1</v>
      </c>
      <c r="C89" s="43"/>
      <c r="D89" s="78" t="s">
        <v>6</v>
      </c>
      <c r="E89" s="78" t="s">
        <v>7</v>
      </c>
      <c r="F89" s="78" t="s">
        <v>8</v>
      </c>
      <c r="G89" s="55"/>
      <c r="H89" s="78" t="s">
        <v>6</v>
      </c>
      <c r="I89" s="78" t="s">
        <v>7</v>
      </c>
      <c r="J89" s="78" t="s">
        <v>8</v>
      </c>
      <c r="K89" s="55"/>
      <c r="L89" s="78" t="s">
        <v>6</v>
      </c>
      <c r="M89" s="78" t="s">
        <v>7</v>
      </c>
      <c r="N89" s="78" t="s">
        <v>8</v>
      </c>
      <c r="O89" s="55"/>
      <c r="P89" s="78" t="s">
        <v>6</v>
      </c>
      <c r="Q89" s="78" t="s">
        <v>7</v>
      </c>
      <c r="R89" s="78" t="s">
        <v>8</v>
      </c>
      <c r="S89" s="43"/>
      <c r="T89" s="22" t="s">
        <v>8</v>
      </c>
      <c r="U89" s="22" t="s">
        <v>39</v>
      </c>
    </row>
    <row r="90" spans="1:21" ht="15.75" x14ac:dyDescent="0.25">
      <c r="A90" s="26">
        <v>1</v>
      </c>
      <c r="B90" s="26" t="s">
        <v>59</v>
      </c>
      <c r="C90" s="55"/>
      <c r="D90" s="26">
        <v>4.49</v>
      </c>
      <c r="E90" s="26">
        <v>2</v>
      </c>
      <c r="F90" s="26">
        <v>10</v>
      </c>
      <c r="G90" s="55"/>
      <c r="H90" s="54">
        <v>3.08</v>
      </c>
      <c r="I90" s="54">
        <v>1</v>
      </c>
      <c r="J90" s="54">
        <v>11</v>
      </c>
      <c r="K90" s="55"/>
      <c r="L90" s="76"/>
      <c r="M90" s="76"/>
      <c r="N90" s="76"/>
      <c r="O90" s="55"/>
      <c r="P90" s="54" t="s">
        <v>23</v>
      </c>
      <c r="Q90" s="54"/>
      <c r="R90" s="54">
        <v>1</v>
      </c>
      <c r="S90" s="56"/>
      <c r="T90" s="30">
        <f>SUM(F90,J90,N90,R90)</f>
        <v>22</v>
      </c>
      <c r="U90" s="64">
        <v>3</v>
      </c>
    </row>
    <row r="91" spans="1:21" ht="15.75" x14ac:dyDescent="0.25">
      <c r="A91" s="26">
        <v>2</v>
      </c>
      <c r="B91" s="26" t="s">
        <v>80</v>
      </c>
      <c r="C91" s="55"/>
      <c r="D91" s="26" t="s">
        <v>23</v>
      </c>
      <c r="E91" s="26"/>
      <c r="F91" s="26">
        <v>1</v>
      </c>
      <c r="G91" s="55"/>
      <c r="H91" s="54" t="s">
        <v>23</v>
      </c>
      <c r="I91" s="54"/>
      <c r="J91" s="54">
        <v>1</v>
      </c>
      <c r="K91" s="55"/>
      <c r="L91" s="54">
        <v>5.95</v>
      </c>
      <c r="M91" s="54">
        <v>2</v>
      </c>
      <c r="N91" s="54">
        <v>10</v>
      </c>
      <c r="O91" s="55"/>
      <c r="P91" s="54">
        <v>5.99</v>
      </c>
      <c r="Q91" s="54">
        <v>1</v>
      </c>
      <c r="R91" s="54">
        <v>11</v>
      </c>
      <c r="S91" s="56"/>
      <c r="T91" s="30">
        <f>SUM(F91,J91,N91,R91)</f>
        <v>23</v>
      </c>
      <c r="U91" s="64">
        <v>2</v>
      </c>
    </row>
    <row r="92" spans="1:21" ht="15.75" x14ac:dyDescent="0.25">
      <c r="A92" s="26">
        <v>3</v>
      </c>
      <c r="B92" s="26" t="s">
        <v>79</v>
      </c>
      <c r="C92" s="55"/>
      <c r="D92" s="26" t="s">
        <v>23</v>
      </c>
      <c r="E92" s="26"/>
      <c r="F92" s="26">
        <v>1</v>
      </c>
      <c r="G92" s="55"/>
      <c r="H92" s="54" t="s">
        <v>23</v>
      </c>
      <c r="I92" s="54"/>
      <c r="J92" s="54">
        <v>1</v>
      </c>
      <c r="K92" s="55"/>
      <c r="L92" s="54" t="s">
        <v>23</v>
      </c>
      <c r="M92" s="54"/>
      <c r="N92" s="54">
        <v>1</v>
      </c>
      <c r="O92" s="55"/>
      <c r="P92" s="54" t="s">
        <v>23</v>
      </c>
      <c r="Q92" s="54"/>
      <c r="R92" s="54">
        <v>1</v>
      </c>
      <c r="S92" s="56"/>
      <c r="T92" s="30">
        <f>SUM(F92,J92,N92,R92)</f>
        <v>4</v>
      </c>
      <c r="U92" s="64">
        <v>4</v>
      </c>
    </row>
    <row r="93" spans="1:21" ht="15.75" x14ac:dyDescent="0.25">
      <c r="A93" s="54">
        <v>4</v>
      </c>
      <c r="B93" s="54" t="s">
        <v>82</v>
      </c>
      <c r="C93" s="55"/>
      <c r="D93" s="54">
        <v>3.61</v>
      </c>
      <c r="E93" s="54">
        <v>1</v>
      </c>
      <c r="F93" s="54">
        <v>11</v>
      </c>
      <c r="G93" s="55"/>
      <c r="H93" s="54" t="s">
        <v>23</v>
      </c>
      <c r="I93" s="54"/>
      <c r="J93" s="54">
        <v>1</v>
      </c>
      <c r="K93" s="55"/>
      <c r="L93" s="54">
        <v>4.93</v>
      </c>
      <c r="M93" s="54">
        <v>1</v>
      </c>
      <c r="N93" s="54">
        <v>11</v>
      </c>
      <c r="O93" s="55"/>
      <c r="P93" s="54">
        <v>14.21</v>
      </c>
      <c r="Q93" s="54">
        <v>2</v>
      </c>
      <c r="R93" s="54">
        <v>10</v>
      </c>
      <c r="S93" s="56"/>
      <c r="T93" s="30">
        <f>SUM(F93,J93,N93,R93)</f>
        <v>33</v>
      </c>
      <c r="U93" s="64">
        <v>1</v>
      </c>
    </row>
    <row r="94" spans="1:21" ht="15.75" x14ac:dyDescent="0.25">
      <c r="A94" s="26">
        <v>5</v>
      </c>
      <c r="B94" s="26"/>
      <c r="C94" s="36"/>
      <c r="D94" s="27"/>
      <c r="E94" s="27"/>
      <c r="F94" s="27"/>
      <c r="G94" s="36"/>
      <c r="H94" s="26"/>
      <c r="I94" s="26"/>
      <c r="J94" s="54"/>
      <c r="K94" s="36"/>
      <c r="L94" s="26"/>
      <c r="M94" s="26"/>
      <c r="N94" s="26"/>
      <c r="O94" s="36"/>
      <c r="P94" s="26"/>
      <c r="Q94" s="26"/>
      <c r="R94" s="54"/>
      <c r="S94" s="44"/>
      <c r="T94" s="30"/>
      <c r="U94" s="31"/>
    </row>
    <row r="95" spans="1:21" ht="15.75" thickBot="1" x14ac:dyDescent="0.3">
      <c r="A95" s="27"/>
      <c r="B95" s="27"/>
      <c r="C95" s="36"/>
      <c r="D95" s="27"/>
      <c r="E95" s="27"/>
      <c r="F95" s="27"/>
      <c r="G95" s="36"/>
      <c r="H95" s="27"/>
      <c r="I95" s="27"/>
      <c r="J95" s="27"/>
      <c r="K95" s="36"/>
      <c r="L95" s="27"/>
      <c r="M95" s="27"/>
      <c r="N95" s="27"/>
      <c r="O95" s="36"/>
      <c r="P95" s="27"/>
      <c r="Q95" s="27"/>
      <c r="R95" s="27"/>
      <c r="S95" s="44"/>
      <c r="T95" s="52"/>
      <c r="U95" s="53"/>
    </row>
    <row r="102" spans="1:21" ht="16.5" thickBot="1" x14ac:dyDescent="0.3">
      <c r="A102" s="1"/>
      <c r="B102" s="1"/>
      <c r="C102" s="1"/>
      <c r="D102" s="1"/>
      <c r="E102" s="1"/>
      <c r="F102" s="1"/>
      <c r="G102" s="1"/>
      <c r="H102" s="8" t="s">
        <v>21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21" ht="15.75" x14ac:dyDescent="0.25">
      <c r="C103" s="41"/>
      <c r="D103" s="101"/>
      <c r="E103" s="101" t="s">
        <v>2</v>
      </c>
      <c r="F103" s="101"/>
      <c r="G103" s="55"/>
      <c r="H103" s="101"/>
      <c r="I103" s="101" t="s">
        <v>3</v>
      </c>
      <c r="J103" s="101"/>
      <c r="K103" s="55"/>
      <c r="L103" s="101"/>
      <c r="M103" s="101" t="s">
        <v>4</v>
      </c>
      <c r="N103" s="101"/>
      <c r="O103" s="55"/>
      <c r="P103" s="101"/>
      <c r="Q103" s="101" t="s">
        <v>5</v>
      </c>
      <c r="R103" s="101"/>
      <c r="S103" s="43"/>
      <c r="T103" s="20" t="s">
        <v>37</v>
      </c>
      <c r="U103" s="20" t="s">
        <v>38</v>
      </c>
    </row>
    <row r="104" spans="1:21" ht="15.75" x14ac:dyDescent="0.25">
      <c r="A104" s="10" t="s">
        <v>0</v>
      </c>
      <c r="B104" s="10" t="s">
        <v>1</v>
      </c>
      <c r="C104" s="43"/>
      <c r="D104" s="78" t="s">
        <v>6</v>
      </c>
      <c r="E104" s="78" t="s">
        <v>7</v>
      </c>
      <c r="F104" s="78" t="s">
        <v>8</v>
      </c>
      <c r="G104" s="55"/>
      <c r="H104" s="78" t="s">
        <v>6</v>
      </c>
      <c r="I104" s="78" t="s">
        <v>7</v>
      </c>
      <c r="J104" s="78" t="s">
        <v>8</v>
      </c>
      <c r="K104" s="55"/>
      <c r="L104" s="78" t="s">
        <v>6</v>
      </c>
      <c r="M104" s="78" t="s">
        <v>7</v>
      </c>
      <c r="N104" s="78" t="s">
        <v>8</v>
      </c>
      <c r="O104" s="55"/>
      <c r="P104" s="78" t="s">
        <v>6</v>
      </c>
      <c r="Q104" s="78" t="s">
        <v>7</v>
      </c>
      <c r="R104" s="78" t="s">
        <v>8</v>
      </c>
      <c r="S104" s="43"/>
      <c r="T104" s="22" t="s">
        <v>8</v>
      </c>
      <c r="U104" s="22" t="s">
        <v>39</v>
      </c>
    </row>
    <row r="105" spans="1:21" ht="15.75" x14ac:dyDescent="0.25">
      <c r="A105" s="26">
        <v>1</v>
      </c>
      <c r="B105" s="26" t="s">
        <v>59</v>
      </c>
      <c r="C105" s="55"/>
      <c r="D105" s="70"/>
      <c r="E105" s="70"/>
      <c r="F105" s="70"/>
      <c r="G105" s="55"/>
      <c r="H105" s="79" t="s">
        <v>23</v>
      </c>
      <c r="I105" s="79"/>
      <c r="J105" s="79">
        <v>0</v>
      </c>
      <c r="K105" s="55"/>
      <c r="L105" s="76"/>
      <c r="M105" s="166"/>
      <c r="N105" s="76"/>
      <c r="O105" s="55"/>
      <c r="P105" s="79" t="s">
        <v>23</v>
      </c>
      <c r="Q105" s="79"/>
      <c r="R105" s="79">
        <v>0</v>
      </c>
      <c r="S105" s="56"/>
      <c r="T105" s="32">
        <f>SUM(F105,J105,N105,R105)</f>
        <v>0</v>
      </c>
      <c r="U105" s="83"/>
    </row>
    <row r="106" spans="1:21" ht="15.75" x14ac:dyDescent="0.25">
      <c r="A106" s="26">
        <v>2</v>
      </c>
      <c r="B106" s="26" t="s">
        <v>80</v>
      </c>
      <c r="C106" s="55"/>
      <c r="D106" s="70"/>
      <c r="E106" s="70"/>
      <c r="F106" s="70"/>
      <c r="G106" s="55"/>
      <c r="H106" s="76"/>
      <c r="I106" s="76"/>
      <c r="J106" s="76"/>
      <c r="K106" s="55"/>
      <c r="L106" s="166"/>
      <c r="M106" s="166"/>
      <c r="N106" s="166"/>
      <c r="O106" s="55"/>
      <c r="P106" s="76"/>
      <c r="Q106" s="76"/>
      <c r="R106" s="76"/>
      <c r="S106" s="56"/>
      <c r="T106" s="133">
        <f>SUM(F106,J106,N106,R106)</f>
        <v>0</v>
      </c>
      <c r="U106" s="83"/>
    </row>
    <row r="107" spans="1:21" ht="15.75" x14ac:dyDescent="0.25">
      <c r="A107" s="26">
        <v>3</v>
      </c>
      <c r="B107" s="26" t="s">
        <v>79</v>
      </c>
      <c r="C107" s="55"/>
      <c r="D107" s="70"/>
      <c r="E107" s="70"/>
      <c r="F107" s="70"/>
      <c r="G107" s="55"/>
      <c r="H107" s="76"/>
      <c r="I107" s="76"/>
      <c r="J107" s="76"/>
      <c r="K107" s="55"/>
      <c r="L107" s="166"/>
      <c r="M107" s="166"/>
      <c r="N107" s="166"/>
      <c r="O107" s="55"/>
      <c r="P107" s="76"/>
      <c r="Q107" s="76"/>
      <c r="R107" s="76"/>
      <c r="S107" s="56"/>
      <c r="T107" s="133">
        <f>SUM(F107,J107,N107,R107)</f>
        <v>0</v>
      </c>
      <c r="U107" s="83"/>
    </row>
    <row r="108" spans="1:21" ht="15.75" x14ac:dyDescent="0.25">
      <c r="A108" s="54">
        <v>4</v>
      </c>
      <c r="B108" s="54" t="s">
        <v>82</v>
      </c>
      <c r="C108" s="55"/>
      <c r="D108" s="79" t="s">
        <v>23</v>
      </c>
      <c r="E108" s="79"/>
      <c r="F108" s="79">
        <v>1</v>
      </c>
      <c r="G108" s="55"/>
      <c r="H108" s="79">
        <v>16.93</v>
      </c>
      <c r="I108" s="79">
        <v>1</v>
      </c>
      <c r="J108" s="79">
        <v>11</v>
      </c>
      <c r="K108" s="55"/>
      <c r="L108" s="79">
        <v>17.25</v>
      </c>
      <c r="M108" s="79">
        <v>1</v>
      </c>
      <c r="N108" s="79">
        <v>11</v>
      </c>
      <c r="O108" s="55"/>
      <c r="P108" s="79">
        <v>36.31</v>
      </c>
      <c r="Q108" s="79">
        <v>1</v>
      </c>
      <c r="R108" s="79">
        <v>11</v>
      </c>
      <c r="S108" s="56"/>
      <c r="T108" s="32">
        <f>SUM(F108,J108,N108,R108)</f>
        <v>34</v>
      </c>
      <c r="U108" s="83">
        <v>1</v>
      </c>
    </row>
    <row r="109" spans="1:21" x14ac:dyDescent="0.25">
      <c r="A109" s="26">
        <v>5</v>
      </c>
      <c r="B109" s="26"/>
      <c r="C109" s="36"/>
      <c r="D109" s="27"/>
      <c r="E109" s="27"/>
      <c r="F109" s="27"/>
      <c r="G109" s="36"/>
      <c r="H109" s="25"/>
      <c r="I109" s="25"/>
      <c r="J109" s="25"/>
      <c r="K109" s="36"/>
      <c r="L109" s="27"/>
      <c r="M109" s="27"/>
      <c r="N109" s="27"/>
      <c r="O109" s="36"/>
      <c r="P109" s="26"/>
      <c r="Q109" s="26"/>
      <c r="R109" s="26"/>
      <c r="S109" s="44"/>
      <c r="T109" s="30"/>
      <c r="U109" s="134"/>
    </row>
    <row r="110" spans="1:21" ht="15.75" thickBot="1" x14ac:dyDescent="0.3">
      <c r="A110" s="27"/>
      <c r="B110" s="27"/>
      <c r="C110" s="36"/>
      <c r="D110" s="27"/>
      <c r="E110" s="27"/>
      <c r="F110" s="27"/>
      <c r="G110" s="36"/>
      <c r="H110" s="27"/>
      <c r="I110" s="27"/>
      <c r="J110" s="27"/>
      <c r="K110" s="36"/>
      <c r="L110" s="27"/>
      <c r="M110" s="27"/>
      <c r="N110" s="27"/>
      <c r="O110" s="36"/>
      <c r="P110" s="27"/>
      <c r="Q110" s="27"/>
      <c r="R110" s="27"/>
      <c r="S110" s="44"/>
      <c r="T110" s="52"/>
      <c r="U110" s="135"/>
    </row>
    <row r="111" spans="1:21" x14ac:dyDescent="0.25">
      <c r="U111" s="23"/>
    </row>
    <row r="117" spans="1:21" ht="16.5" thickBot="1" x14ac:dyDescent="0.3">
      <c r="A117" s="1"/>
      <c r="B117" s="1"/>
      <c r="C117" s="1"/>
      <c r="D117" s="1"/>
      <c r="E117" s="1"/>
      <c r="F117" s="1"/>
      <c r="G117" s="1"/>
      <c r="H117" s="8" t="s">
        <v>22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21" ht="15.75" x14ac:dyDescent="0.25">
      <c r="C118" s="41"/>
      <c r="D118" s="101"/>
      <c r="E118" s="101" t="s">
        <v>2</v>
      </c>
      <c r="F118" s="101"/>
      <c r="G118" s="55"/>
      <c r="H118" s="101"/>
      <c r="I118" s="101" t="s">
        <v>3</v>
      </c>
      <c r="J118" s="101"/>
      <c r="K118" s="55"/>
      <c r="L118" s="101"/>
      <c r="M118" s="101" t="s">
        <v>4</v>
      </c>
      <c r="N118" s="101"/>
      <c r="O118" s="55"/>
      <c r="P118" s="101"/>
      <c r="Q118" s="101" t="s">
        <v>5</v>
      </c>
      <c r="R118" s="101"/>
      <c r="S118" s="43"/>
      <c r="T118" s="20" t="s">
        <v>37</v>
      </c>
      <c r="U118" s="20" t="s">
        <v>38</v>
      </c>
    </row>
    <row r="119" spans="1:21" ht="15.75" x14ac:dyDescent="0.25">
      <c r="A119" s="10" t="s">
        <v>0</v>
      </c>
      <c r="B119" s="10" t="s">
        <v>1</v>
      </c>
      <c r="C119" s="43"/>
      <c r="D119" s="78" t="s">
        <v>6</v>
      </c>
      <c r="E119" s="78" t="s">
        <v>7</v>
      </c>
      <c r="F119" s="78" t="s">
        <v>8</v>
      </c>
      <c r="G119" s="55"/>
      <c r="H119" s="78" t="s">
        <v>6</v>
      </c>
      <c r="I119" s="78" t="s">
        <v>7</v>
      </c>
      <c r="J119" s="78" t="s">
        <v>8</v>
      </c>
      <c r="K119" s="55"/>
      <c r="L119" s="78" t="s">
        <v>6</v>
      </c>
      <c r="M119" s="78" t="s">
        <v>7</v>
      </c>
      <c r="N119" s="78" t="s">
        <v>8</v>
      </c>
      <c r="O119" s="55"/>
      <c r="P119" s="78" t="s">
        <v>6</v>
      </c>
      <c r="Q119" s="78" t="s">
        <v>7</v>
      </c>
      <c r="R119" s="78" t="s">
        <v>8</v>
      </c>
      <c r="S119" s="43"/>
      <c r="T119" s="22" t="s">
        <v>8</v>
      </c>
      <c r="U119" s="22" t="s">
        <v>39</v>
      </c>
    </row>
    <row r="120" spans="1:21" x14ac:dyDescent="0.25">
      <c r="A120" s="26">
        <v>1</v>
      </c>
      <c r="B120" s="26" t="s">
        <v>59</v>
      </c>
      <c r="C120" s="36"/>
      <c r="D120" s="70"/>
      <c r="E120" s="70"/>
      <c r="F120" s="70"/>
      <c r="G120" s="36"/>
      <c r="H120" s="25">
        <v>8.89</v>
      </c>
      <c r="I120" s="25">
        <v>1</v>
      </c>
      <c r="J120" s="25">
        <v>0</v>
      </c>
      <c r="K120" s="36"/>
      <c r="L120" s="70"/>
      <c r="M120" s="70"/>
      <c r="N120" s="70"/>
      <c r="O120" s="36"/>
      <c r="P120" s="28" t="s">
        <v>23</v>
      </c>
      <c r="Q120" s="28"/>
      <c r="R120" s="28">
        <v>0</v>
      </c>
      <c r="S120" s="44"/>
      <c r="T120" s="133">
        <f>SUM(F120,J120,N120,R120)</f>
        <v>0</v>
      </c>
      <c r="U120" s="83"/>
    </row>
    <row r="121" spans="1:21" ht="15.75" x14ac:dyDescent="0.25">
      <c r="A121" s="26">
        <v>2</v>
      </c>
      <c r="B121" s="26" t="s">
        <v>80</v>
      </c>
      <c r="C121" s="36"/>
      <c r="D121" s="70"/>
      <c r="E121" s="70"/>
      <c r="F121" s="70"/>
      <c r="G121" s="36"/>
      <c r="H121" s="70"/>
      <c r="I121" s="70"/>
      <c r="J121" s="70"/>
      <c r="K121" s="36"/>
      <c r="L121" s="70"/>
      <c r="M121" s="70"/>
      <c r="N121" s="70"/>
      <c r="O121" s="36"/>
      <c r="P121" s="76"/>
      <c r="Q121" s="76"/>
      <c r="R121" s="76"/>
      <c r="S121" s="44"/>
      <c r="T121" s="133">
        <f>SUM(F121,J121,N121,R121)</f>
        <v>0</v>
      </c>
      <c r="U121" s="83"/>
    </row>
    <row r="122" spans="1:21" ht="15.75" x14ac:dyDescent="0.25">
      <c r="A122" s="26">
        <v>3</v>
      </c>
      <c r="B122" s="26" t="s">
        <v>79</v>
      </c>
      <c r="C122" s="36"/>
      <c r="D122" s="70"/>
      <c r="E122" s="70"/>
      <c r="F122" s="70"/>
      <c r="G122" s="36"/>
      <c r="H122" s="70"/>
      <c r="I122" s="70"/>
      <c r="J122" s="70"/>
      <c r="K122" s="36"/>
      <c r="L122" s="70"/>
      <c r="M122" s="70"/>
      <c r="N122" s="70"/>
      <c r="O122" s="36"/>
      <c r="P122" s="76"/>
      <c r="Q122" s="76"/>
      <c r="R122" s="76"/>
      <c r="S122" s="44"/>
      <c r="T122" s="133">
        <f>SUM(F122,J122,N122,R122)</f>
        <v>0</v>
      </c>
      <c r="U122" s="83"/>
    </row>
    <row r="123" spans="1:21" ht="15.75" x14ac:dyDescent="0.25">
      <c r="A123" s="54">
        <v>4</v>
      </c>
      <c r="B123" s="54" t="s">
        <v>82</v>
      </c>
      <c r="C123" s="36"/>
      <c r="D123" s="25">
        <v>14.72</v>
      </c>
      <c r="E123" s="25">
        <v>1</v>
      </c>
      <c r="F123" s="25">
        <v>11</v>
      </c>
      <c r="G123" s="36"/>
      <c r="H123" s="25">
        <v>10.86</v>
      </c>
      <c r="I123" s="25">
        <v>2</v>
      </c>
      <c r="J123" s="25">
        <v>10</v>
      </c>
      <c r="K123" s="36"/>
      <c r="L123" s="25" t="s">
        <v>23</v>
      </c>
      <c r="M123" s="25"/>
      <c r="N123" s="25">
        <v>1</v>
      </c>
      <c r="O123" s="36"/>
      <c r="P123" s="79">
        <v>16.268000000000001</v>
      </c>
      <c r="Q123" s="79">
        <v>1</v>
      </c>
      <c r="R123" s="79">
        <v>11</v>
      </c>
      <c r="S123" s="44"/>
      <c r="T123" s="32">
        <f>SUM(F123,J123,N123,R123)</f>
        <v>33</v>
      </c>
      <c r="U123" s="83">
        <v>1</v>
      </c>
    </row>
    <row r="124" spans="1:21" x14ac:dyDescent="0.25">
      <c r="A124" s="26">
        <v>5</v>
      </c>
      <c r="B124" s="26"/>
      <c r="C124" s="36"/>
      <c r="D124" s="28"/>
      <c r="E124" s="28"/>
      <c r="F124" s="28"/>
      <c r="G124" s="36"/>
      <c r="H124" s="27"/>
      <c r="I124" s="27"/>
      <c r="J124" s="27"/>
      <c r="K124" s="36"/>
      <c r="L124" s="27"/>
      <c r="M124" s="27"/>
      <c r="N124" s="27"/>
      <c r="O124" s="36"/>
      <c r="P124" s="27"/>
      <c r="Q124" s="27"/>
      <c r="R124" s="27"/>
      <c r="S124" s="44"/>
      <c r="T124" s="30"/>
      <c r="U124" s="134"/>
    </row>
    <row r="125" spans="1:21" ht="15.75" thickBot="1" x14ac:dyDescent="0.3">
      <c r="A125" s="27"/>
      <c r="B125" s="27"/>
      <c r="C125" s="36"/>
      <c r="D125" s="27"/>
      <c r="E125" s="27"/>
      <c r="F125" s="27"/>
      <c r="G125" s="36"/>
      <c r="H125" s="27"/>
      <c r="I125" s="27"/>
      <c r="J125" s="27"/>
      <c r="K125" s="36"/>
      <c r="L125" s="27"/>
      <c r="M125" s="27"/>
      <c r="N125" s="27"/>
      <c r="O125" s="36"/>
      <c r="P125" s="27"/>
      <c r="Q125" s="27"/>
      <c r="R125" s="27"/>
      <c r="S125" s="44"/>
      <c r="T125" s="52"/>
      <c r="U125" s="135"/>
    </row>
    <row r="126" spans="1:21" ht="15.75" thickBot="1" x14ac:dyDescent="0.3"/>
    <row r="127" spans="1:21" ht="15.75" x14ac:dyDescent="0.25">
      <c r="A127" s="8"/>
      <c r="B127" s="8"/>
      <c r="C127" s="8"/>
      <c r="D127" s="8" t="s">
        <v>40</v>
      </c>
      <c r="E127" s="8"/>
      <c r="F127" s="8"/>
      <c r="G127" s="8"/>
      <c r="H127" s="8"/>
      <c r="I127" s="20" t="s">
        <v>37</v>
      </c>
      <c r="J127" s="62"/>
    </row>
    <row r="128" spans="1:21" ht="15.75" x14ac:dyDescent="0.25">
      <c r="A128" s="10" t="s">
        <v>0</v>
      </c>
      <c r="B128" s="10" t="s">
        <v>1</v>
      </c>
      <c r="C128" s="101" t="s">
        <v>41</v>
      </c>
      <c r="D128" s="101" t="s">
        <v>42</v>
      </c>
      <c r="E128" s="101" t="s">
        <v>43</v>
      </c>
      <c r="F128" s="101" t="s">
        <v>44</v>
      </c>
      <c r="G128" s="101"/>
      <c r="H128" s="41"/>
      <c r="I128" s="22" t="s">
        <v>8</v>
      </c>
      <c r="J128" s="63"/>
    </row>
    <row r="129" spans="1:10" x14ac:dyDescent="0.25">
      <c r="A129" s="26">
        <v>1</v>
      </c>
      <c r="B129" s="26" t="s">
        <v>75</v>
      </c>
      <c r="C129" s="26">
        <f>SUM(F5,F23,F40,F57,F75)</f>
        <v>45</v>
      </c>
      <c r="D129" s="26">
        <f>SUM(J5,J23,J40,J57,J75)</f>
        <v>54</v>
      </c>
      <c r="E129" s="26">
        <f>SUM(N5,N23,N40,N57,N74)</f>
        <v>44</v>
      </c>
      <c r="F129" s="26">
        <f>SUM(R5,R23,R40,R57,R74)</f>
        <v>42</v>
      </c>
      <c r="G129" s="26"/>
      <c r="H129" s="69"/>
      <c r="I129" s="30">
        <f t="shared" ref="I129:I133" si="5">SUM(C129:H129)</f>
        <v>185</v>
      </c>
      <c r="J129" s="84">
        <v>1</v>
      </c>
    </row>
    <row r="130" spans="1:10" x14ac:dyDescent="0.25">
      <c r="A130" s="26">
        <v>2</v>
      </c>
      <c r="B130" s="26" t="s">
        <v>63</v>
      </c>
      <c r="C130" s="26">
        <f>SUM(F6,F24,F41,F58)</f>
        <v>35</v>
      </c>
      <c r="D130" s="26">
        <f>SUM(J6,J24,J41,J58,J78)</f>
        <v>37</v>
      </c>
      <c r="E130" s="26">
        <f>SUM(N6,N24,N41,N58,N75)</f>
        <v>29</v>
      </c>
      <c r="F130" s="26">
        <f>SUM(R6,R24,R41,R58,R75)</f>
        <v>38</v>
      </c>
      <c r="G130" s="26"/>
      <c r="H130" s="69"/>
      <c r="I130" s="30">
        <f t="shared" si="5"/>
        <v>139</v>
      </c>
      <c r="J130" s="84">
        <v>2</v>
      </c>
    </row>
    <row r="131" spans="1:10" x14ac:dyDescent="0.25">
      <c r="A131" s="26">
        <v>3</v>
      </c>
      <c r="B131" s="26" t="s">
        <v>76</v>
      </c>
      <c r="C131" s="26">
        <f>SUM(F7,F25,F42,F59)</f>
        <v>26</v>
      </c>
      <c r="D131" s="26">
        <f>SUM(J7,J25,J42,J59)</f>
        <v>26</v>
      </c>
      <c r="E131" s="26">
        <f>SUM(N7,N25,N42,N59)</f>
        <v>35</v>
      </c>
      <c r="F131" s="26">
        <f>SUM(R7,R25,R42,R59)</f>
        <v>34</v>
      </c>
      <c r="G131" s="26"/>
      <c r="H131" s="69"/>
      <c r="I131" s="30">
        <f t="shared" si="5"/>
        <v>121</v>
      </c>
      <c r="J131" s="84">
        <v>3</v>
      </c>
    </row>
    <row r="132" spans="1:10" x14ac:dyDescent="0.25">
      <c r="A132" s="26">
        <v>6</v>
      </c>
      <c r="B132" s="26" t="s">
        <v>24</v>
      </c>
      <c r="C132" s="26">
        <f>SUM(F10,F28,F45,F62,F74)</f>
        <v>29</v>
      </c>
      <c r="D132" s="26">
        <f>SUM(J10,J28,J45,J62,J74)</f>
        <v>36</v>
      </c>
      <c r="E132" s="70">
        <v>0</v>
      </c>
      <c r="F132" s="26">
        <f>SUM(R10,R28,R45,R62,R74)</f>
        <v>40</v>
      </c>
      <c r="G132" s="26"/>
      <c r="H132" s="69"/>
      <c r="I132" s="30">
        <f t="shared" si="5"/>
        <v>105</v>
      </c>
      <c r="J132" s="84"/>
    </row>
    <row r="133" spans="1:10" x14ac:dyDescent="0.25">
      <c r="A133" s="26">
        <v>7</v>
      </c>
      <c r="B133" s="26" t="s">
        <v>61</v>
      </c>
      <c r="C133" s="26">
        <f>SUM(F46,F63,F76,'Team Roping'!F31)</f>
        <v>11</v>
      </c>
      <c r="D133" s="26">
        <f>SUM(J46,J63,J76,'Team Roping'!J31)</f>
        <v>15</v>
      </c>
      <c r="E133" s="26">
        <f>SUM(N46,N63,N76,'Team Roping'!N31)</f>
        <v>28</v>
      </c>
      <c r="F133" s="26">
        <f>SUM(R46,R63,R76,'Team Roping'!R31)</f>
        <v>25</v>
      </c>
      <c r="G133" s="26"/>
      <c r="H133" s="69"/>
      <c r="I133" s="30">
        <f t="shared" si="5"/>
        <v>79</v>
      </c>
      <c r="J133" s="84"/>
    </row>
    <row r="134" spans="1:10" x14ac:dyDescent="0.25">
      <c r="A134" s="127"/>
      <c r="B134" s="127"/>
      <c r="C134" s="127"/>
      <c r="D134" s="127"/>
      <c r="E134" s="127"/>
      <c r="F134" s="127"/>
      <c r="G134" s="127"/>
      <c r="H134" s="128"/>
      <c r="I134" s="129"/>
      <c r="J134" s="130"/>
    </row>
    <row r="135" spans="1:10" x14ac:dyDescent="0.25">
      <c r="A135" s="141">
        <v>1</v>
      </c>
      <c r="B135" s="141" t="s">
        <v>79</v>
      </c>
      <c r="C135" s="141">
        <f>SUM(F47,F64,F92,'Team Roping'!F38)</f>
        <v>25</v>
      </c>
      <c r="D135" s="141">
        <f>SUM(J47,J64,J92,'Team Roping'!J38)</f>
        <v>13</v>
      </c>
      <c r="E135" s="141">
        <f>SUM(N47,N64,N92,'Team Roping'!N38)</f>
        <v>18</v>
      </c>
      <c r="F135" s="141">
        <f>SUM(R47,R64,R92,'Team Roping'!R38)</f>
        <v>11</v>
      </c>
      <c r="G135" s="141"/>
      <c r="H135" s="142"/>
      <c r="I135" s="143">
        <f>SUM(C135:F135)</f>
        <v>67</v>
      </c>
      <c r="J135" s="144">
        <v>3</v>
      </c>
    </row>
    <row r="136" spans="1:10" x14ac:dyDescent="0.25">
      <c r="A136" s="141">
        <v>2</v>
      </c>
      <c r="B136" s="141" t="s">
        <v>59</v>
      </c>
      <c r="C136" s="141">
        <f>SUM(F90,'Team Roping'!F30)</f>
        <v>12</v>
      </c>
      <c r="D136" s="141">
        <f>SUM(J90,'Team Roping'!J30)</f>
        <v>13</v>
      </c>
      <c r="E136" s="70">
        <f>SUM(N13,N31,N68)</f>
        <v>0</v>
      </c>
      <c r="F136" s="141">
        <f>SUM(R90,'Team Roping'!R30)</f>
        <v>8</v>
      </c>
      <c r="G136" s="141"/>
      <c r="H136" s="142"/>
      <c r="I136" s="143">
        <f>SUM(C136:F136)</f>
        <v>33</v>
      </c>
      <c r="J136" s="144"/>
    </row>
    <row r="137" spans="1:10" x14ac:dyDescent="0.25">
      <c r="A137" s="141">
        <v>3</v>
      </c>
      <c r="B137" s="141" t="s">
        <v>80</v>
      </c>
      <c r="C137" s="141">
        <f>SUM(F49,F66,F91,'Team Roping'!F36)</f>
        <v>25</v>
      </c>
      <c r="D137" s="141">
        <f>SUM(J49,J66,J91,'Team Roping'!J36)</f>
        <v>28</v>
      </c>
      <c r="E137" s="141">
        <f>SUM(N49,N66,N91,'Team Roping'!N36)</f>
        <v>34</v>
      </c>
      <c r="F137" s="141">
        <f>SUM(R49,R66,R91,'Team Roping'!R36)</f>
        <v>24</v>
      </c>
      <c r="G137" s="141"/>
      <c r="H137" s="142"/>
      <c r="I137" s="143">
        <f>SUM(C137:F137)</f>
        <v>111</v>
      </c>
      <c r="J137" s="144">
        <v>2</v>
      </c>
    </row>
    <row r="138" spans="1:10" x14ac:dyDescent="0.25">
      <c r="A138" s="141">
        <v>4</v>
      </c>
      <c r="B138" s="141" t="s">
        <v>82</v>
      </c>
      <c r="C138" s="141">
        <f>SUM(F93,F108,F123)</f>
        <v>23</v>
      </c>
      <c r="D138" s="141">
        <f>SUM(J51,J93,J108,J123)</f>
        <v>31</v>
      </c>
      <c r="E138" s="141">
        <f>SUM(N51,N93,N108,N123)</f>
        <v>33</v>
      </c>
      <c r="F138" s="141">
        <f>SUM(R51,R93,R108,R123)</f>
        <v>36</v>
      </c>
      <c r="G138" s="141"/>
      <c r="H138" s="142"/>
      <c r="I138" s="143">
        <f>SUM(C138:F138)</f>
        <v>123</v>
      </c>
      <c r="J138" s="144">
        <v>1</v>
      </c>
    </row>
    <row r="139" spans="1:10" x14ac:dyDescent="0.25">
      <c r="A139" s="25">
        <v>5</v>
      </c>
      <c r="B139" s="25"/>
      <c r="C139" s="25"/>
      <c r="D139" s="25"/>
      <c r="E139" s="25"/>
      <c r="F139" s="25"/>
      <c r="G139" s="25"/>
      <c r="H139" s="108"/>
      <c r="I139" s="32"/>
      <c r="J139" s="84"/>
    </row>
    <row r="140" spans="1:10" x14ac:dyDescent="0.25">
      <c r="A140" s="25">
        <v>6</v>
      </c>
      <c r="B140" s="25"/>
      <c r="C140" s="25"/>
      <c r="D140" s="25"/>
      <c r="E140" s="25"/>
      <c r="F140" s="25"/>
      <c r="G140" s="25"/>
      <c r="H140" s="108"/>
      <c r="I140" s="32"/>
      <c r="J140" s="8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41693-5DFC-48C1-880F-0D174C8563B3}">
  <dimension ref="A1:Y110"/>
  <sheetViews>
    <sheetView workbookViewId="0"/>
  </sheetViews>
  <sheetFormatPr defaultRowHeight="15" x14ac:dyDescent="0.25"/>
  <cols>
    <col min="1" max="1" width="4.28515625" customWidth="1"/>
    <col min="2" max="2" width="24.85546875" customWidth="1"/>
    <col min="7" max="7" width="3.42578125" customWidth="1"/>
    <col min="11" max="11" width="3.28515625" customWidth="1"/>
    <col min="15" max="15" width="3.140625" customWidth="1"/>
    <col min="19" max="19" width="2.5703125" customWidth="1"/>
    <col min="22" max="22" width="9.140625" style="170"/>
  </cols>
  <sheetData>
    <row r="1" spans="1:25" ht="15.75" x14ac:dyDescent="0.25">
      <c r="A1" s="6" t="s">
        <v>99</v>
      </c>
      <c r="B1" s="6"/>
      <c r="C1" s="6"/>
      <c r="D1" s="6"/>
      <c r="E1" s="6"/>
      <c r="F1" s="17"/>
      <c r="G1" s="17"/>
      <c r="H1" s="7" t="s">
        <v>17</v>
      </c>
      <c r="I1" s="17"/>
      <c r="J1" s="6"/>
      <c r="K1" s="6"/>
      <c r="L1" s="6"/>
      <c r="M1" s="6"/>
      <c r="N1" s="6"/>
      <c r="O1" s="6"/>
      <c r="P1" s="6"/>
      <c r="Q1" s="6"/>
      <c r="R1" s="6"/>
      <c r="S1" s="6"/>
      <c r="T1" s="24" t="s">
        <v>47</v>
      </c>
      <c r="U1" s="24"/>
      <c r="W1" s="24"/>
      <c r="X1" s="24"/>
      <c r="Y1" s="24"/>
    </row>
    <row r="2" spans="1:25" ht="16.5" thickBot="1" x14ac:dyDescent="0.3">
      <c r="A2" s="5"/>
      <c r="B2" s="5"/>
      <c r="C2" s="5"/>
      <c r="D2" s="5"/>
      <c r="E2" s="5"/>
      <c r="F2" s="5"/>
      <c r="G2" s="5"/>
      <c r="H2" s="8" t="s">
        <v>10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5" ht="15.75" x14ac:dyDescent="0.25">
      <c r="A3" s="9"/>
      <c r="B3" s="10"/>
      <c r="C3" s="38"/>
      <c r="D3" s="11"/>
      <c r="E3" s="12" t="s">
        <v>2</v>
      </c>
      <c r="F3" s="11"/>
      <c r="G3" s="35"/>
      <c r="H3" s="13"/>
      <c r="I3" s="13" t="s">
        <v>3</v>
      </c>
      <c r="J3" s="13"/>
      <c r="K3" s="35"/>
      <c r="L3" s="13"/>
      <c r="M3" s="13" t="s">
        <v>4</v>
      </c>
      <c r="N3" s="13"/>
      <c r="O3" s="35"/>
      <c r="P3" s="13"/>
      <c r="Q3" s="13" t="s">
        <v>5</v>
      </c>
      <c r="R3" s="13"/>
      <c r="S3" s="35"/>
      <c r="T3" s="20" t="s">
        <v>37</v>
      </c>
      <c r="U3" s="20" t="s">
        <v>38</v>
      </c>
    </row>
    <row r="4" spans="1:25" ht="16.5" thickBot="1" x14ac:dyDescent="0.3">
      <c r="A4" s="14" t="s">
        <v>0</v>
      </c>
      <c r="B4" s="15" t="s">
        <v>1</v>
      </c>
      <c r="C4" s="35"/>
      <c r="D4" s="15" t="s">
        <v>6</v>
      </c>
      <c r="E4" s="15" t="s">
        <v>7</v>
      </c>
      <c r="F4" s="15" t="s">
        <v>8</v>
      </c>
      <c r="G4" s="35"/>
      <c r="H4" s="15" t="s">
        <v>6</v>
      </c>
      <c r="I4" s="15" t="s">
        <v>7</v>
      </c>
      <c r="J4" s="15" t="s">
        <v>8</v>
      </c>
      <c r="K4" s="37"/>
      <c r="L4" s="15" t="s">
        <v>6</v>
      </c>
      <c r="M4" s="15" t="s">
        <v>7</v>
      </c>
      <c r="N4" s="15" t="s">
        <v>8</v>
      </c>
      <c r="O4" s="37"/>
      <c r="P4" s="15" t="s">
        <v>6</v>
      </c>
      <c r="Q4" s="15" t="s">
        <v>7</v>
      </c>
      <c r="R4" s="15" t="s">
        <v>8</v>
      </c>
      <c r="S4" s="37"/>
      <c r="T4" s="21" t="s">
        <v>8</v>
      </c>
      <c r="U4" s="21" t="s">
        <v>39</v>
      </c>
    </row>
    <row r="5" spans="1:25" x14ac:dyDescent="0.25">
      <c r="A5" s="25">
        <v>1</v>
      </c>
      <c r="B5" s="25" t="s">
        <v>30</v>
      </c>
      <c r="C5" s="36"/>
      <c r="D5" s="25">
        <v>17.204000000000001</v>
      </c>
      <c r="E5" s="25">
        <v>1</v>
      </c>
      <c r="F5" s="25">
        <v>11</v>
      </c>
      <c r="G5" s="36"/>
      <c r="H5" s="25">
        <v>31.632000000000001</v>
      </c>
      <c r="I5" s="25">
        <v>5</v>
      </c>
      <c r="J5" s="25">
        <v>7</v>
      </c>
      <c r="K5" s="36"/>
      <c r="L5" s="70"/>
      <c r="M5" s="70"/>
      <c r="N5" s="70"/>
      <c r="O5" s="36"/>
      <c r="P5" s="70"/>
      <c r="Q5" s="70"/>
      <c r="R5" s="70"/>
      <c r="S5" s="44"/>
      <c r="T5" s="163">
        <f t="shared" ref="T5:T10" si="0">SUM(F5,J5,N5,R5)</f>
        <v>18</v>
      </c>
      <c r="U5" s="126"/>
    </row>
    <row r="6" spans="1:25" x14ac:dyDescent="0.25">
      <c r="A6" s="25">
        <v>2</v>
      </c>
      <c r="B6" s="25" t="s">
        <v>29</v>
      </c>
      <c r="C6" s="36"/>
      <c r="D6" s="25">
        <v>33.01</v>
      </c>
      <c r="E6" s="25">
        <v>2</v>
      </c>
      <c r="F6" s="25">
        <v>10</v>
      </c>
      <c r="G6" s="36"/>
      <c r="H6" s="25">
        <v>26.126000000000001</v>
      </c>
      <c r="I6" s="25">
        <v>2</v>
      </c>
      <c r="J6" s="25">
        <v>10</v>
      </c>
      <c r="K6" s="36"/>
      <c r="L6" s="25">
        <v>23.972999999999999</v>
      </c>
      <c r="M6" s="25">
        <v>1</v>
      </c>
      <c r="N6" s="25">
        <v>11</v>
      </c>
      <c r="O6" s="36"/>
      <c r="P6" s="25">
        <v>24.774000000000001</v>
      </c>
      <c r="Q6" s="25">
        <v>2</v>
      </c>
      <c r="R6" s="25">
        <v>10</v>
      </c>
      <c r="S6" s="44"/>
      <c r="T6" s="18">
        <f t="shared" si="0"/>
        <v>41</v>
      </c>
      <c r="U6" s="123">
        <v>1</v>
      </c>
    </row>
    <row r="7" spans="1:25" x14ac:dyDescent="0.25">
      <c r="A7" s="25">
        <v>3</v>
      </c>
      <c r="B7" s="25" t="s">
        <v>28</v>
      </c>
      <c r="C7" s="36"/>
      <c r="D7" s="25">
        <v>33.530999999999999</v>
      </c>
      <c r="E7" s="25">
        <v>3</v>
      </c>
      <c r="F7" s="25">
        <v>9</v>
      </c>
      <c r="G7" s="36"/>
      <c r="H7" s="25">
        <v>33.832000000000001</v>
      </c>
      <c r="I7" s="25">
        <v>6</v>
      </c>
      <c r="J7" s="25">
        <v>6</v>
      </c>
      <c r="K7" s="36"/>
      <c r="L7" s="25">
        <v>25.170999999999999</v>
      </c>
      <c r="M7" s="25">
        <v>2</v>
      </c>
      <c r="N7" s="25">
        <v>10</v>
      </c>
      <c r="O7" s="36"/>
      <c r="P7" s="25">
        <v>23.213000000000001</v>
      </c>
      <c r="Q7" s="25">
        <v>1</v>
      </c>
      <c r="R7" s="25">
        <v>11</v>
      </c>
      <c r="S7" s="44"/>
      <c r="T7" s="18">
        <f t="shared" si="0"/>
        <v>36</v>
      </c>
      <c r="U7" s="123">
        <v>2</v>
      </c>
    </row>
    <row r="8" spans="1:25" x14ac:dyDescent="0.25">
      <c r="A8" s="93">
        <v>4</v>
      </c>
      <c r="B8" s="93" t="s">
        <v>81</v>
      </c>
      <c r="C8" s="97"/>
      <c r="D8" s="120"/>
      <c r="E8" s="120"/>
      <c r="F8" s="120"/>
      <c r="G8" s="97"/>
      <c r="H8" s="93">
        <v>28.495000000000001</v>
      </c>
      <c r="I8" s="93">
        <v>3</v>
      </c>
      <c r="J8" s="93">
        <v>9</v>
      </c>
      <c r="K8" s="97"/>
      <c r="L8" s="93" t="s">
        <v>23</v>
      </c>
      <c r="M8" s="93"/>
      <c r="N8" s="93">
        <v>1</v>
      </c>
      <c r="O8" s="97"/>
      <c r="P8" s="93">
        <v>29.771999999999998</v>
      </c>
      <c r="Q8" s="93">
        <v>3</v>
      </c>
      <c r="R8" s="93">
        <v>9</v>
      </c>
      <c r="S8" s="98"/>
      <c r="T8" s="18">
        <f t="shared" si="0"/>
        <v>19</v>
      </c>
      <c r="U8" s="123">
        <v>3</v>
      </c>
    </row>
    <row r="9" spans="1:25" x14ac:dyDescent="0.25">
      <c r="A9" s="25">
        <v>5</v>
      </c>
      <c r="B9" s="25" t="s">
        <v>91</v>
      </c>
      <c r="C9" s="36"/>
      <c r="D9" s="71"/>
      <c r="E9" s="71"/>
      <c r="F9" s="71"/>
      <c r="G9" s="36"/>
      <c r="H9" s="25">
        <v>24.443999999999999</v>
      </c>
      <c r="I9" s="25">
        <v>1</v>
      </c>
      <c r="J9" s="25">
        <v>11</v>
      </c>
      <c r="K9" s="36"/>
      <c r="L9" s="71"/>
      <c r="M9" s="71"/>
      <c r="N9" s="71"/>
      <c r="O9" s="36"/>
      <c r="P9" s="71"/>
      <c r="Q9" s="71"/>
      <c r="R9" s="71"/>
      <c r="S9" s="44"/>
      <c r="T9" s="163">
        <f t="shared" si="0"/>
        <v>11</v>
      </c>
      <c r="U9" s="123"/>
    </row>
    <row r="10" spans="1:25" x14ac:dyDescent="0.25">
      <c r="A10" s="25">
        <v>6</v>
      </c>
      <c r="B10" s="25" t="s">
        <v>92</v>
      </c>
      <c r="C10" s="36"/>
      <c r="D10" s="71"/>
      <c r="E10" s="71"/>
      <c r="F10" s="71"/>
      <c r="G10" s="36"/>
      <c r="H10" s="25">
        <v>28.809000000000001</v>
      </c>
      <c r="I10" s="25">
        <v>4</v>
      </c>
      <c r="J10" s="25">
        <v>8</v>
      </c>
      <c r="K10" s="36"/>
      <c r="L10" s="71"/>
      <c r="M10" s="71"/>
      <c r="N10" s="71"/>
      <c r="O10" s="36"/>
      <c r="P10" s="71"/>
      <c r="Q10" s="71"/>
      <c r="R10" s="71"/>
      <c r="S10" s="44"/>
      <c r="T10" s="163">
        <f t="shared" si="0"/>
        <v>8</v>
      </c>
      <c r="U10" s="123"/>
    </row>
    <row r="11" spans="1:25" x14ac:dyDescent="0.25">
      <c r="A11" s="25">
        <v>7</v>
      </c>
      <c r="B11" s="25" t="s">
        <v>93</v>
      </c>
      <c r="C11" s="36"/>
      <c r="D11" s="71"/>
      <c r="E11" s="71"/>
      <c r="F11" s="71"/>
      <c r="G11" s="36"/>
      <c r="H11" s="71"/>
      <c r="I11" s="71"/>
      <c r="J11" s="71"/>
      <c r="K11" s="36"/>
      <c r="L11" s="71"/>
      <c r="M11" s="71"/>
      <c r="N11" s="71"/>
      <c r="O11" s="36"/>
      <c r="P11" s="71"/>
      <c r="Q11" s="71"/>
      <c r="R11" s="71"/>
      <c r="S11" s="44"/>
      <c r="T11" s="165"/>
      <c r="U11" s="123"/>
    </row>
    <row r="12" spans="1:25" ht="15.75" thickBot="1" x14ac:dyDescent="0.3">
      <c r="A12" s="25">
        <v>8</v>
      </c>
      <c r="B12" s="28"/>
      <c r="C12" s="36"/>
      <c r="D12" s="28"/>
      <c r="E12" s="28"/>
      <c r="F12" s="28"/>
      <c r="G12" s="36"/>
      <c r="H12" s="28"/>
      <c r="I12" s="28"/>
      <c r="J12" s="28"/>
      <c r="K12" s="36"/>
      <c r="L12" s="28"/>
      <c r="M12" s="28"/>
      <c r="N12" s="28"/>
      <c r="O12" s="36"/>
      <c r="P12" s="28"/>
      <c r="Q12" s="28"/>
      <c r="R12" s="28"/>
      <c r="S12" s="44"/>
      <c r="T12" s="110"/>
      <c r="U12" s="110"/>
    </row>
    <row r="14" spans="1:25" ht="16.5" thickBot="1" x14ac:dyDescent="0.3">
      <c r="A14" s="1"/>
      <c r="B14" s="1"/>
      <c r="C14" s="1"/>
      <c r="D14" s="1"/>
      <c r="E14" s="1"/>
      <c r="F14" s="1"/>
      <c r="G14" s="1"/>
      <c r="H14" s="8" t="s">
        <v>11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5" ht="15.75" x14ac:dyDescent="0.25">
      <c r="C15" s="41"/>
      <c r="D15" s="13"/>
      <c r="E15" s="13" t="s">
        <v>2</v>
      </c>
      <c r="F15" s="13"/>
      <c r="G15" s="37"/>
      <c r="H15" s="13"/>
      <c r="I15" s="13" t="s">
        <v>3</v>
      </c>
      <c r="J15" s="13"/>
      <c r="K15" s="37"/>
      <c r="L15" s="13"/>
      <c r="M15" s="13" t="s">
        <v>4</v>
      </c>
      <c r="N15" s="13"/>
      <c r="O15" s="37"/>
      <c r="P15" s="13"/>
      <c r="Q15" s="13" t="s">
        <v>5</v>
      </c>
      <c r="R15" s="13"/>
      <c r="S15" s="37"/>
      <c r="T15" s="116" t="s">
        <v>37</v>
      </c>
      <c r="U15" s="20" t="s">
        <v>38</v>
      </c>
    </row>
    <row r="16" spans="1:25" ht="16.5" thickBot="1" x14ac:dyDescent="0.3">
      <c r="A16" s="4" t="s">
        <v>0</v>
      </c>
      <c r="B16" s="15" t="s">
        <v>1</v>
      </c>
      <c r="C16" s="42"/>
      <c r="D16" s="15" t="s">
        <v>6</v>
      </c>
      <c r="E16" s="15" t="s">
        <v>7</v>
      </c>
      <c r="F16" s="15" t="s">
        <v>8</v>
      </c>
      <c r="G16" s="37"/>
      <c r="H16" s="15" t="s">
        <v>6</v>
      </c>
      <c r="I16" s="15" t="s">
        <v>7</v>
      </c>
      <c r="J16" s="15" t="s">
        <v>8</v>
      </c>
      <c r="K16" s="37"/>
      <c r="L16" s="15" t="s">
        <v>6</v>
      </c>
      <c r="M16" s="15" t="s">
        <v>7</v>
      </c>
      <c r="N16" s="15" t="s">
        <v>8</v>
      </c>
      <c r="O16" s="37"/>
      <c r="P16" s="15" t="s">
        <v>6</v>
      </c>
      <c r="Q16" s="15" t="s">
        <v>7</v>
      </c>
      <c r="R16" s="15" t="s">
        <v>8</v>
      </c>
      <c r="S16" s="37"/>
      <c r="T16" s="117" t="s">
        <v>8</v>
      </c>
      <c r="U16" s="21" t="s">
        <v>39</v>
      </c>
    </row>
    <row r="17" spans="1:22" x14ac:dyDescent="0.25">
      <c r="A17" s="25">
        <v>1</v>
      </c>
      <c r="B17" s="25" t="s">
        <v>30</v>
      </c>
      <c r="C17" s="36"/>
      <c r="D17" s="25">
        <v>18.529</v>
      </c>
      <c r="E17" s="25">
        <v>1</v>
      </c>
      <c r="F17" s="25">
        <v>11</v>
      </c>
      <c r="G17" s="36"/>
      <c r="H17" s="25">
        <v>23.271999999999998</v>
      </c>
      <c r="I17" s="25">
        <v>5</v>
      </c>
      <c r="J17" s="25">
        <v>7</v>
      </c>
      <c r="K17" s="36"/>
      <c r="L17" s="70"/>
      <c r="M17" s="70"/>
      <c r="N17" s="70"/>
      <c r="O17" s="36"/>
      <c r="P17" s="70"/>
      <c r="Q17" s="70"/>
      <c r="R17" s="70"/>
      <c r="S17" s="44"/>
      <c r="T17" s="164">
        <f>SUM(F17,J17,N17,R17)</f>
        <v>18</v>
      </c>
      <c r="U17" s="123"/>
    </row>
    <row r="18" spans="1:22" x14ac:dyDescent="0.25">
      <c r="A18" s="25">
        <v>2</v>
      </c>
      <c r="B18" s="25" t="s">
        <v>29</v>
      </c>
      <c r="C18" s="36"/>
      <c r="D18" s="25">
        <v>25.931999999999999</v>
      </c>
      <c r="E18" s="25">
        <v>4</v>
      </c>
      <c r="F18" s="25">
        <v>0</v>
      </c>
      <c r="G18" s="36"/>
      <c r="H18" s="70"/>
      <c r="I18" s="70"/>
      <c r="J18" s="70"/>
      <c r="K18" s="36"/>
      <c r="L18" s="70"/>
      <c r="M18" s="70"/>
      <c r="N18" s="70"/>
      <c r="O18" s="36"/>
      <c r="P18" s="70"/>
      <c r="Q18" s="70"/>
      <c r="R18" s="70"/>
      <c r="S18" s="44"/>
      <c r="T18" s="122">
        <f>SUM(F18,J18,N18,R18)</f>
        <v>0</v>
      </c>
      <c r="U18" s="123"/>
    </row>
    <row r="19" spans="1:22" x14ac:dyDescent="0.25">
      <c r="A19" s="25">
        <v>3</v>
      </c>
      <c r="B19" s="25" t="s">
        <v>28</v>
      </c>
      <c r="C19" s="36"/>
      <c r="D19" s="25">
        <v>21.18</v>
      </c>
      <c r="E19" s="25">
        <v>2</v>
      </c>
      <c r="F19" s="25">
        <v>10</v>
      </c>
      <c r="G19" s="36"/>
      <c r="H19" s="25">
        <v>24.713000000000001</v>
      </c>
      <c r="I19" s="25">
        <v>6</v>
      </c>
      <c r="J19" s="25">
        <v>6</v>
      </c>
      <c r="K19" s="36"/>
      <c r="L19" s="25">
        <v>19.292000000000002</v>
      </c>
      <c r="M19" s="25">
        <v>1</v>
      </c>
      <c r="N19" s="25">
        <v>11</v>
      </c>
      <c r="O19" s="36"/>
      <c r="P19" s="25">
        <v>19.058</v>
      </c>
      <c r="Q19" s="25">
        <v>1</v>
      </c>
      <c r="R19" s="25">
        <v>11</v>
      </c>
      <c r="S19" s="44"/>
      <c r="T19" s="118">
        <f>SUM(F19,J19,N19,R19)</f>
        <v>38</v>
      </c>
      <c r="U19" s="123">
        <v>1</v>
      </c>
    </row>
    <row r="20" spans="1:22" s="2" customFormat="1" x14ac:dyDescent="0.25">
      <c r="A20" s="25">
        <v>4</v>
      </c>
      <c r="B20" s="25" t="s">
        <v>81</v>
      </c>
      <c r="C20" s="39"/>
      <c r="D20" s="25">
        <v>22.875</v>
      </c>
      <c r="E20" s="25">
        <v>3</v>
      </c>
      <c r="F20" s="25">
        <v>9</v>
      </c>
      <c r="G20" s="39"/>
      <c r="H20" s="25">
        <v>20.977</v>
      </c>
      <c r="I20" s="25">
        <v>4</v>
      </c>
      <c r="J20" s="25">
        <v>8</v>
      </c>
      <c r="K20" s="39"/>
      <c r="L20" s="25">
        <v>20.937000000000001</v>
      </c>
      <c r="M20" s="25">
        <v>2</v>
      </c>
      <c r="N20" s="25">
        <v>10</v>
      </c>
      <c r="O20" s="39"/>
      <c r="P20" s="25">
        <v>31.588999999999999</v>
      </c>
      <c r="Q20" s="25">
        <v>2</v>
      </c>
      <c r="R20" s="25">
        <v>10</v>
      </c>
      <c r="S20" s="69"/>
      <c r="T20" s="118">
        <f>SUM(F20,J20,N20,R20)</f>
        <v>37</v>
      </c>
      <c r="U20" s="123">
        <v>2</v>
      </c>
      <c r="V20" s="170"/>
    </row>
    <row r="21" spans="1:22" x14ac:dyDescent="0.25">
      <c r="A21" s="25">
        <v>5</v>
      </c>
      <c r="B21" s="25" t="s">
        <v>91</v>
      </c>
      <c r="C21" s="36"/>
      <c r="D21" s="71"/>
      <c r="E21" s="71"/>
      <c r="F21" s="71"/>
      <c r="G21" s="36"/>
      <c r="H21" s="25">
        <v>19.821000000000002</v>
      </c>
      <c r="I21" s="25">
        <v>3</v>
      </c>
      <c r="J21" s="25">
        <v>9</v>
      </c>
      <c r="K21" s="36"/>
      <c r="L21" s="71"/>
      <c r="M21" s="71"/>
      <c r="N21" s="71"/>
      <c r="O21" s="36"/>
      <c r="P21" s="71"/>
      <c r="Q21" s="71"/>
      <c r="R21" s="71"/>
      <c r="S21" s="44"/>
      <c r="T21" s="122">
        <f>SUM(J21,N21,R21)</f>
        <v>9</v>
      </c>
      <c r="U21" s="123"/>
    </row>
    <row r="22" spans="1:22" x14ac:dyDescent="0.25">
      <c r="A22" s="25">
        <v>6</v>
      </c>
      <c r="B22" s="25" t="s">
        <v>92</v>
      </c>
      <c r="C22" s="36"/>
      <c r="D22" s="71"/>
      <c r="E22" s="71"/>
      <c r="F22" s="71"/>
      <c r="G22" s="36"/>
      <c r="H22" s="25">
        <v>18.687999999999999</v>
      </c>
      <c r="I22" s="25">
        <v>1</v>
      </c>
      <c r="J22" s="25">
        <v>11</v>
      </c>
      <c r="K22" s="36"/>
      <c r="L22" s="71"/>
      <c r="M22" s="71"/>
      <c r="N22" s="71"/>
      <c r="O22" s="36"/>
      <c r="P22" s="71"/>
      <c r="Q22" s="71"/>
      <c r="R22" s="71"/>
      <c r="S22" s="44"/>
      <c r="T22" s="122">
        <f>SUM(J22,N22,R22)</f>
        <v>11</v>
      </c>
      <c r="U22" s="123"/>
    </row>
    <row r="23" spans="1:22" x14ac:dyDescent="0.25">
      <c r="A23" s="25">
        <v>7</v>
      </c>
      <c r="B23" s="25" t="s">
        <v>93</v>
      </c>
      <c r="C23" s="36"/>
      <c r="D23" s="71"/>
      <c r="E23" s="71"/>
      <c r="F23" s="71"/>
      <c r="G23" s="36"/>
      <c r="H23" s="25">
        <v>19.283999999999999</v>
      </c>
      <c r="I23" s="25">
        <v>2</v>
      </c>
      <c r="J23" s="25">
        <v>10</v>
      </c>
      <c r="K23" s="36"/>
      <c r="L23" s="25">
        <v>24.745999999999999</v>
      </c>
      <c r="M23" s="25">
        <v>3</v>
      </c>
      <c r="N23" s="25">
        <v>9</v>
      </c>
      <c r="O23" s="36"/>
      <c r="P23" s="71"/>
      <c r="Q23" s="71"/>
      <c r="R23" s="71"/>
      <c r="S23" s="44"/>
      <c r="T23" s="122">
        <f>SUM(J23,N23,R23)</f>
        <v>19</v>
      </c>
      <c r="U23" s="123"/>
    </row>
    <row r="24" spans="1:22" ht="15.75" thickBot="1" x14ac:dyDescent="0.3">
      <c r="A24" s="25">
        <v>8</v>
      </c>
      <c r="B24" s="28"/>
      <c r="C24" s="36"/>
      <c r="D24" s="28"/>
      <c r="E24" s="28"/>
      <c r="F24" s="28"/>
      <c r="G24" s="36"/>
      <c r="H24" s="28"/>
      <c r="I24" s="28"/>
      <c r="J24" s="28"/>
      <c r="K24" s="36"/>
      <c r="L24" s="28"/>
      <c r="M24" s="28"/>
      <c r="N24" s="28"/>
      <c r="O24" s="36"/>
      <c r="P24" s="28"/>
      <c r="Q24" s="28"/>
      <c r="R24" s="28"/>
      <c r="S24" s="44"/>
      <c r="T24" s="119"/>
      <c r="U24" s="110"/>
    </row>
    <row r="26" spans="1:22" ht="16.5" thickBot="1" x14ac:dyDescent="0.3">
      <c r="A26" s="1"/>
      <c r="B26" s="1"/>
      <c r="C26" s="1"/>
      <c r="D26" s="1"/>
      <c r="E26" s="1"/>
      <c r="F26" s="1"/>
      <c r="G26" s="1"/>
      <c r="H26" s="8" t="s">
        <v>12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 ht="15.75" x14ac:dyDescent="0.25">
      <c r="C27" s="41"/>
      <c r="D27" s="3"/>
      <c r="E27" s="16" t="s">
        <v>2</v>
      </c>
      <c r="F27" s="3"/>
      <c r="G27" s="41"/>
      <c r="H27" s="16"/>
      <c r="I27" s="16" t="s">
        <v>3</v>
      </c>
      <c r="J27" s="16"/>
      <c r="K27" s="43"/>
      <c r="L27" s="16"/>
      <c r="M27" s="16" t="s">
        <v>4</v>
      </c>
      <c r="N27" s="16"/>
      <c r="O27" s="43"/>
      <c r="P27" s="16"/>
      <c r="Q27" s="16" t="s">
        <v>5</v>
      </c>
      <c r="R27" s="16"/>
      <c r="S27" s="43"/>
      <c r="T27" s="116" t="s">
        <v>37</v>
      </c>
      <c r="U27" s="20" t="s">
        <v>38</v>
      </c>
    </row>
    <row r="28" spans="1:22" ht="16.5" thickBot="1" x14ac:dyDescent="0.3">
      <c r="A28" s="15" t="s">
        <v>0</v>
      </c>
      <c r="B28" s="15" t="s">
        <v>1</v>
      </c>
      <c r="C28" s="37"/>
      <c r="D28" s="15" t="s">
        <v>6</v>
      </c>
      <c r="E28" s="15" t="s">
        <v>7</v>
      </c>
      <c r="F28" s="15" t="s">
        <v>8</v>
      </c>
      <c r="G28" s="37"/>
      <c r="H28" s="15" t="s">
        <v>6</v>
      </c>
      <c r="I28" s="15" t="s">
        <v>7</v>
      </c>
      <c r="J28" s="15" t="s">
        <v>8</v>
      </c>
      <c r="K28" s="37"/>
      <c r="L28" s="15" t="s">
        <v>6</v>
      </c>
      <c r="M28" s="15" t="s">
        <v>7</v>
      </c>
      <c r="N28" s="15" t="s">
        <v>8</v>
      </c>
      <c r="O28" s="37"/>
      <c r="P28" s="15" t="s">
        <v>6</v>
      </c>
      <c r="Q28" s="15" t="s">
        <v>7</v>
      </c>
      <c r="R28" s="15" t="s">
        <v>8</v>
      </c>
      <c r="S28" s="37"/>
      <c r="T28" s="117" t="s">
        <v>8</v>
      </c>
      <c r="U28" s="21" t="s">
        <v>39</v>
      </c>
    </row>
    <row r="29" spans="1:22" x14ac:dyDescent="0.25">
      <c r="A29" s="25">
        <v>1</v>
      </c>
      <c r="B29" s="25" t="s">
        <v>30</v>
      </c>
      <c r="C29" s="36"/>
      <c r="D29" s="70"/>
      <c r="E29" s="70"/>
      <c r="F29" s="70"/>
      <c r="G29" s="36"/>
      <c r="H29" s="70"/>
      <c r="I29" s="70"/>
      <c r="J29" s="70"/>
      <c r="K29" s="36"/>
      <c r="L29" s="70"/>
      <c r="M29" s="70"/>
      <c r="N29" s="70"/>
      <c r="O29" s="36"/>
      <c r="P29" s="70"/>
      <c r="Q29" s="70"/>
      <c r="R29" s="70"/>
      <c r="S29" s="44"/>
      <c r="T29" s="122">
        <f>SUM(,F29,J29,N29,R29)</f>
        <v>0</v>
      </c>
      <c r="U29" s="123"/>
    </row>
    <row r="30" spans="1:22" x14ac:dyDescent="0.25">
      <c r="A30" s="25">
        <v>2</v>
      </c>
      <c r="B30" s="25" t="s">
        <v>29</v>
      </c>
      <c r="C30" s="36"/>
      <c r="D30" s="70"/>
      <c r="E30" s="70"/>
      <c r="F30" s="70"/>
      <c r="G30" s="36"/>
      <c r="H30" s="25">
        <v>10.581</v>
      </c>
      <c r="I30" s="25">
        <v>3</v>
      </c>
      <c r="J30" s="25">
        <v>9</v>
      </c>
      <c r="K30" s="36"/>
      <c r="L30" s="25">
        <v>10.666</v>
      </c>
      <c r="M30" s="25">
        <v>1</v>
      </c>
      <c r="N30" s="25">
        <v>11</v>
      </c>
      <c r="O30" s="36"/>
      <c r="P30" s="25">
        <v>11.195</v>
      </c>
      <c r="Q30" s="25">
        <v>1</v>
      </c>
      <c r="R30" s="25">
        <v>11</v>
      </c>
      <c r="S30" s="44"/>
      <c r="T30" s="118">
        <f>SUM(F30,J30,N30,R30)</f>
        <v>31</v>
      </c>
      <c r="U30" s="123">
        <v>1</v>
      </c>
    </row>
    <row r="31" spans="1:22" x14ac:dyDescent="0.25">
      <c r="A31" s="25">
        <v>3</v>
      </c>
      <c r="B31" s="25" t="s">
        <v>28</v>
      </c>
      <c r="C31" s="36"/>
      <c r="D31" s="70"/>
      <c r="E31" s="70"/>
      <c r="F31" s="70"/>
      <c r="G31" s="36"/>
      <c r="H31" s="70"/>
      <c r="I31" s="70"/>
      <c r="J31" s="70"/>
      <c r="K31" s="36"/>
      <c r="L31" s="70"/>
      <c r="M31" s="70"/>
      <c r="N31" s="70"/>
      <c r="O31" s="36"/>
      <c r="P31" s="70"/>
      <c r="Q31" s="70"/>
      <c r="R31" s="70"/>
      <c r="S31" s="44"/>
      <c r="T31" s="122">
        <f>SUM(F31,J31,N31,R31)</f>
        <v>0</v>
      </c>
      <c r="U31" s="123"/>
    </row>
    <row r="32" spans="1:22" s="2" customFormat="1" x14ac:dyDescent="0.25">
      <c r="A32" s="93">
        <v>4</v>
      </c>
      <c r="B32" s="93" t="s">
        <v>81</v>
      </c>
      <c r="C32" s="74"/>
      <c r="D32" s="93">
        <v>14.503</v>
      </c>
      <c r="E32" s="93">
        <v>1</v>
      </c>
      <c r="F32" s="93">
        <v>11</v>
      </c>
      <c r="G32" s="74"/>
      <c r="H32" s="93">
        <v>18.388999999999999</v>
      </c>
      <c r="I32" s="93">
        <v>4</v>
      </c>
      <c r="J32" s="93">
        <v>8</v>
      </c>
      <c r="K32" s="74"/>
      <c r="L32" s="93">
        <v>11.731</v>
      </c>
      <c r="M32" s="93">
        <v>1</v>
      </c>
      <c r="N32" s="93">
        <v>10</v>
      </c>
      <c r="O32" s="74"/>
      <c r="P32" s="93" t="s">
        <v>23</v>
      </c>
      <c r="Q32" s="93"/>
      <c r="R32" s="93">
        <v>1</v>
      </c>
      <c r="S32" s="106"/>
      <c r="T32" s="118">
        <f>SUM(F32,J32,N32,R32)</f>
        <v>30</v>
      </c>
      <c r="U32" s="123">
        <v>2</v>
      </c>
      <c r="V32" s="170"/>
    </row>
    <row r="33" spans="1:22" s="2" customFormat="1" x14ac:dyDescent="0.25">
      <c r="A33" s="25">
        <v>5</v>
      </c>
      <c r="B33" s="25" t="s">
        <v>91</v>
      </c>
      <c r="C33" s="39"/>
      <c r="D33" s="70"/>
      <c r="E33" s="70"/>
      <c r="F33" s="70"/>
      <c r="G33" s="39"/>
      <c r="H33" s="25">
        <v>10.481999999999999</v>
      </c>
      <c r="I33" s="25">
        <v>2</v>
      </c>
      <c r="J33" s="25">
        <v>10</v>
      </c>
      <c r="K33" s="39"/>
      <c r="L33" s="70"/>
      <c r="M33" s="70"/>
      <c r="N33" s="70"/>
      <c r="O33" s="39"/>
      <c r="P33" s="70"/>
      <c r="Q33" s="70"/>
      <c r="R33" s="70"/>
      <c r="S33" s="69"/>
      <c r="T33" s="122">
        <f>SUM(J33,N33,R33)</f>
        <v>10</v>
      </c>
      <c r="U33" s="123"/>
      <c r="V33" s="170"/>
    </row>
    <row r="34" spans="1:22" s="2" customFormat="1" x14ac:dyDescent="0.25">
      <c r="A34" s="25">
        <v>6</v>
      </c>
      <c r="B34" s="25" t="s">
        <v>92</v>
      </c>
      <c r="C34" s="39"/>
      <c r="D34" s="70"/>
      <c r="E34" s="70"/>
      <c r="F34" s="70"/>
      <c r="G34" s="39"/>
      <c r="H34" s="25">
        <v>9.8420000000000005</v>
      </c>
      <c r="I34" s="25">
        <v>1</v>
      </c>
      <c r="J34" s="25">
        <v>11</v>
      </c>
      <c r="K34" s="39"/>
      <c r="L34" s="70"/>
      <c r="M34" s="70"/>
      <c r="N34" s="70"/>
      <c r="O34" s="39"/>
      <c r="P34" s="70"/>
      <c r="Q34" s="70"/>
      <c r="R34" s="70"/>
      <c r="S34" s="69"/>
      <c r="T34" s="122">
        <f>SUM(J34,N34,R34)</f>
        <v>11</v>
      </c>
      <c r="U34" s="123"/>
      <c r="V34" s="170"/>
    </row>
    <row r="35" spans="1:22" s="2" customFormat="1" x14ac:dyDescent="0.25">
      <c r="A35" s="25">
        <v>7</v>
      </c>
      <c r="B35" s="25" t="s">
        <v>93</v>
      </c>
      <c r="C35" s="39"/>
      <c r="D35" s="70"/>
      <c r="E35" s="70"/>
      <c r="F35" s="70"/>
      <c r="G35" s="39"/>
      <c r="H35" s="70"/>
      <c r="I35" s="70"/>
      <c r="J35" s="70"/>
      <c r="K35" s="39"/>
      <c r="L35" s="70"/>
      <c r="M35" s="70"/>
      <c r="N35" s="70"/>
      <c r="O35" s="39"/>
      <c r="P35" s="70"/>
      <c r="Q35" s="70"/>
      <c r="R35" s="70"/>
      <c r="S35" s="69"/>
      <c r="T35" s="122"/>
      <c r="U35" s="123"/>
      <c r="V35" s="170"/>
    </row>
    <row r="36" spans="1:22" s="2" customFormat="1" ht="15.75" thickBot="1" x14ac:dyDescent="0.3">
      <c r="A36" s="25">
        <v>8</v>
      </c>
      <c r="B36" s="25"/>
      <c r="C36" s="39"/>
      <c r="D36" s="25"/>
      <c r="E36" s="25"/>
      <c r="F36" s="25"/>
      <c r="G36" s="39"/>
      <c r="H36" s="25"/>
      <c r="I36" s="25"/>
      <c r="J36" s="25"/>
      <c r="K36" s="39"/>
      <c r="L36" s="25"/>
      <c r="M36" s="25"/>
      <c r="N36" s="25"/>
      <c r="O36" s="39"/>
      <c r="P36" s="25"/>
      <c r="Q36" s="25"/>
      <c r="R36" s="25"/>
      <c r="S36" s="69"/>
      <c r="T36" s="82"/>
      <c r="U36" s="19"/>
      <c r="V36" s="170"/>
    </row>
    <row r="38" spans="1:22" ht="16.5" thickBot="1" x14ac:dyDescent="0.3">
      <c r="A38" s="1"/>
      <c r="B38" s="1"/>
      <c r="C38" s="1"/>
      <c r="D38" s="1"/>
      <c r="E38" s="1"/>
      <c r="F38" s="1"/>
      <c r="G38" s="1"/>
      <c r="H38" s="8" t="s">
        <v>16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22" ht="15.75" x14ac:dyDescent="0.25">
      <c r="C39" s="41"/>
      <c r="D39" s="3"/>
      <c r="E39" s="3"/>
      <c r="F39" s="3"/>
      <c r="G39" s="41"/>
      <c r="H39" s="3"/>
      <c r="I39" s="3"/>
      <c r="J39" s="3"/>
      <c r="K39" s="41"/>
      <c r="L39" s="3"/>
      <c r="M39" s="3"/>
      <c r="N39" s="3"/>
      <c r="O39" s="41"/>
      <c r="P39" s="3"/>
      <c r="Q39" s="3"/>
      <c r="R39" s="3"/>
      <c r="S39" s="41"/>
      <c r="T39" s="116" t="s">
        <v>37</v>
      </c>
      <c r="U39" s="20" t="s">
        <v>38</v>
      </c>
    </row>
    <row r="40" spans="1:22" ht="16.5" thickBot="1" x14ac:dyDescent="0.3">
      <c r="A40" s="15" t="s">
        <v>0</v>
      </c>
      <c r="B40" s="15" t="s">
        <v>1</v>
      </c>
      <c r="C40" s="37"/>
      <c r="D40" s="15" t="s">
        <v>6</v>
      </c>
      <c r="E40" s="15" t="s">
        <v>7</v>
      </c>
      <c r="F40" s="15" t="s">
        <v>8</v>
      </c>
      <c r="G40" s="37"/>
      <c r="H40" s="15" t="s">
        <v>6</v>
      </c>
      <c r="I40" s="15" t="s">
        <v>7</v>
      </c>
      <c r="J40" s="15" t="s">
        <v>8</v>
      </c>
      <c r="K40" s="37"/>
      <c r="L40" s="15" t="s">
        <v>6</v>
      </c>
      <c r="M40" s="15" t="s">
        <v>7</v>
      </c>
      <c r="N40" s="15" t="s">
        <v>8</v>
      </c>
      <c r="O40" s="37"/>
      <c r="P40" s="15" t="s">
        <v>6</v>
      </c>
      <c r="Q40" s="15" t="s">
        <v>7</v>
      </c>
      <c r="R40" s="15" t="s">
        <v>8</v>
      </c>
      <c r="S40" s="37"/>
      <c r="T40" s="117" t="s">
        <v>8</v>
      </c>
      <c r="U40" s="21" t="s">
        <v>39</v>
      </c>
    </row>
    <row r="41" spans="1:22" x14ac:dyDescent="0.25">
      <c r="A41" s="25">
        <v>1</v>
      </c>
      <c r="B41" s="25" t="s">
        <v>30</v>
      </c>
      <c r="C41" s="36"/>
      <c r="D41" s="70"/>
      <c r="E41" s="70"/>
      <c r="F41" s="70"/>
      <c r="G41" s="39"/>
      <c r="H41" s="70"/>
      <c r="I41" s="70"/>
      <c r="J41" s="70"/>
      <c r="K41" s="39"/>
      <c r="L41" s="70"/>
      <c r="M41" s="70"/>
      <c r="N41" s="70"/>
      <c r="O41" s="39"/>
      <c r="P41" s="70"/>
      <c r="Q41" s="70"/>
      <c r="R41" s="70"/>
      <c r="S41" s="44"/>
      <c r="T41" s="122"/>
      <c r="U41" s="89"/>
    </row>
    <row r="42" spans="1:22" x14ac:dyDescent="0.25">
      <c r="A42" s="25">
        <v>2</v>
      </c>
      <c r="B42" s="25" t="s">
        <v>29</v>
      </c>
      <c r="C42" s="36"/>
      <c r="D42" s="71"/>
      <c r="E42" s="71"/>
      <c r="F42" s="71"/>
      <c r="G42" s="36"/>
      <c r="H42" s="70"/>
      <c r="I42" s="70"/>
      <c r="J42" s="70"/>
      <c r="K42" s="36"/>
      <c r="L42" s="70"/>
      <c r="M42" s="70"/>
      <c r="N42" s="70"/>
      <c r="O42" s="36"/>
      <c r="P42" s="70"/>
      <c r="Q42" s="70"/>
      <c r="R42" s="70"/>
      <c r="S42" s="44"/>
      <c r="T42" s="122"/>
      <c r="U42" s="89"/>
    </row>
    <row r="43" spans="1:22" x14ac:dyDescent="0.25">
      <c r="A43" s="25">
        <v>3</v>
      </c>
      <c r="B43" s="25" t="s">
        <v>28</v>
      </c>
      <c r="C43" s="36"/>
      <c r="D43" s="71"/>
      <c r="E43" s="71"/>
      <c r="F43" s="71"/>
      <c r="G43" s="36"/>
      <c r="H43" s="71"/>
      <c r="I43" s="71"/>
      <c r="J43" s="71"/>
      <c r="K43" s="36"/>
      <c r="L43" s="71"/>
      <c r="M43" s="71"/>
      <c r="N43" s="71"/>
      <c r="O43" s="36"/>
      <c r="P43" s="71"/>
      <c r="Q43" s="71"/>
      <c r="R43" s="71"/>
      <c r="S43" s="44"/>
      <c r="T43" s="122"/>
      <c r="U43" s="109"/>
    </row>
    <row r="44" spans="1:22" x14ac:dyDescent="0.25">
      <c r="A44" s="25">
        <v>4</v>
      </c>
      <c r="B44" s="25" t="s">
        <v>81</v>
      </c>
      <c r="C44" s="36"/>
      <c r="D44" s="71"/>
      <c r="E44" s="71"/>
      <c r="F44" s="71"/>
      <c r="G44" s="36"/>
      <c r="H44" s="71"/>
      <c r="I44" s="71"/>
      <c r="J44" s="71"/>
      <c r="K44" s="36"/>
      <c r="L44" s="71"/>
      <c r="M44" s="71"/>
      <c r="N44" s="71"/>
      <c r="O44" s="36"/>
      <c r="P44" s="71"/>
      <c r="Q44" s="71"/>
      <c r="R44" s="71"/>
      <c r="S44" s="44"/>
      <c r="T44" s="125"/>
      <c r="U44" s="115"/>
    </row>
    <row r="45" spans="1:22" x14ac:dyDescent="0.25">
      <c r="A45" s="25">
        <v>5</v>
      </c>
      <c r="B45" s="25" t="s">
        <v>91</v>
      </c>
      <c r="C45" s="39"/>
      <c r="D45" s="70"/>
      <c r="E45" s="70"/>
      <c r="F45" s="70"/>
      <c r="G45" s="39"/>
      <c r="H45" s="70"/>
      <c r="I45" s="70"/>
      <c r="J45" s="70"/>
      <c r="K45" s="39"/>
      <c r="L45" s="70"/>
      <c r="M45" s="70"/>
      <c r="N45" s="70"/>
      <c r="O45" s="39"/>
      <c r="P45" s="70"/>
      <c r="Q45" s="70"/>
      <c r="R45" s="70"/>
      <c r="S45" s="69"/>
      <c r="T45" s="125"/>
      <c r="U45" s="115"/>
    </row>
    <row r="46" spans="1:22" x14ac:dyDescent="0.25">
      <c r="A46" s="25">
        <v>6</v>
      </c>
      <c r="B46" s="25" t="s">
        <v>92</v>
      </c>
      <c r="C46" s="39"/>
      <c r="D46" s="70"/>
      <c r="E46" s="70"/>
      <c r="F46" s="70"/>
      <c r="G46" s="39"/>
      <c r="H46" s="70"/>
      <c r="I46" s="70"/>
      <c r="J46" s="70"/>
      <c r="K46" s="39"/>
      <c r="L46" s="70"/>
      <c r="M46" s="70"/>
      <c r="N46" s="70"/>
      <c r="O46" s="39"/>
      <c r="P46" s="70"/>
      <c r="Q46" s="70"/>
      <c r="R46" s="70"/>
      <c r="S46" s="69"/>
      <c r="T46" s="125"/>
      <c r="U46" s="115"/>
    </row>
    <row r="47" spans="1:22" x14ac:dyDescent="0.25">
      <c r="A47" s="25">
        <v>7</v>
      </c>
      <c r="B47" s="25" t="s">
        <v>93</v>
      </c>
      <c r="C47" s="39"/>
      <c r="D47" s="70"/>
      <c r="E47" s="70"/>
      <c r="F47" s="70"/>
      <c r="G47" s="39"/>
      <c r="H47" s="70"/>
      <c r="I47" s="70"/>
      <c r="J47" s="70"/>
      <c r="K47" s="39"/>
      <c r="L47" s="70"/>
      <c r="M47" s="70"/>
      <c r="N47" s="70"/>
      <c r="O47" s="39"/>
      <c r="P47" s="70"/>
      <c r="Q47" s="70"/>
      <c r="R47" s="70"/>
      <c r="S47" s="69"/>
      <c r="T47" s="125"/>
      <c r="U47" s="115"/>
    </row>
    <row r="48" spans="1:22" ht="15.75" thickBot="1" x14ac:dyDescent="0.3">
      <c r="A48" s="25">
        <v>8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95"/>
      <c r="T48" s="119"/>
      <c r="U48" s="110"/>
    </row>
    <row r="49" spans="1:22" ht="16.5" thickBot="1" x14ac:dyDescent="0.3">
      <c r="A49" s="1"/>
      <c r="B49" s="1"/>
      <c r="C49" s="1"/>
      <c r="D49" s="1"/>
      <c r="E49" s="1"/>
      <c r="F49" s="1"/>
      <c r="G49" s="1"/>
      <c r="H49" s="8" t="s">
        <v>19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22" ht="15.75" x14ac:dyDescent="0.25">
      <c r="C50" s="41"/>
      <c r="D50" s="16"/>
      <c r="E50" s="16" t="s">
        <v>2</v>
      </c>
      <c r="F50" s="16"/>
      <c r="G50" s="43"/>
      <c r="H50" s="16"/>
      <c r="I50" s="16" t="s">
        <v>3</v>
      </c>
      <c r="J50" s="16"/>
      <c r="K50" s="43"/>
      <c r="L50" s="16"/>
      <c r="M50" s="16" t="s">
        <v>4</v>
      </c>
      <c r="N50" s="16"/>
      <c r="O50" s="43"/>
      <c r="P50" s="16"/>
      <c r="Q50" s="16" t="s">
        <v>5</v>
      </c>
      <c r="R50" s="16"/>
      <c r="S50" s="43"/>
      <c r="T50" s="116" t="s">
        <v>37</v>
      </c>
      <c r="U50" s="20" t="s">
        <v>38</v>
      </c>
    </row>
    <row r="51" spans="1:22" ht="16.5" thickBot="1" x14ac:dyDescent="0.3">
      <c r="A51" s="15" t="s">
        <v>0</v>
      </c>
      <c r="B51" s="15" t="s">
        <v>1</v>
      </c>
      <c r="C51" s="37"/>
      <c r="D51" s="15" t="s">
        <v>6</v>
      </c>
      <c r="E51" s="15" t="s">
        <v>7</v>
      </c>
      <c r="F51" s="15" t="s">
        <v>8</v>
      </c>
      <c r="G51" s="37"/>
      <c r="H51" s="15" t="s">
        <v>6</v>
      </c>
      <c r="I51" s="15" t="s">
        <v>7</v>
      </c>
      <c r="J51" s="15" t="s">
        <v>8</v>
      </c>
      <c r="K51" s="37"/>
      <c r="L51" s="15" t="s">
        <v>6</v>
      </c>
      <c r="M51" s="15" t="s">
        <v>7</v>
      </c>
      <c r="N51" s="15" t="s">
        <v>8</v>
      </c>
      <c r="O51" s="37"/>
      <c r="P51" s="15" t="s">
        <v>6</v>
      </c>
      <c r="Q51" s="15" t="s">
        <v>7</v>
      </c>
      <c r="R51" s="15" t="s">
        <v>8</v>
      </c>
      <c r="S51" s="37"/>
      <c r="T51" s="117" t="s">
        <v>8</v>
      </c>
      <c r="U51" s="21" t="s">
        <v>39</v>
      </c>
    </row>
    <row r="52" spans="1:22" x14ac:dyDescent="0.25">
      <c r="A52" s="25">
        <v>1</v>
      </c>
      <c r="B52" s="25" t="s">
        <v>30</v>
      </c>
      <c r="C52" s="36"/>
      <c r="D52" s="70"/>
      <c r="E52" s="70"/>
      <c r="F52" s="70"/>
      <c r="G52" s="36"/>
      <c r="H52" s="70"/>
      <c r="I52" s="70"/>
      <c r="J52" s="70"/>
      <c r="K52" s="36"/>
      <c r="L52" s="70"/>
      <c r="M52" s="70"/>
      <c r="N52" s="70"/>
      <c r="O52" s="36"/>
      <c r="P52" s="70"/>
      <c r="Q52" s="70"/>
      <c r="R52" s="70"/>
      <c r="S52" s="44"/>
      <c r="T52" s="122">
        <f>SUM(F52,J52,N52,R52)</f>
        <v>0</v>
      </c>
      <c r="U52" s="123"/>
    </row>
    <row r="53" spans="1:22" x14ac:dyDescent="0.25">
      <c r="A53" s="25">
        <v>2</v>
      </c>
      <c r="B53" s="25" t="s">
        <v>29</v>
      </c>
      <c r="C53" s="36"/>
      <c r="D53" s="25">
        <v>3.36</v>
      </c>
      <c r="E53" s="25">
        <v>1</v>
      </c>
      <c r="F53" s="25">
        <v>11</v>
      </c>
      <c r="G53" s="36"/>
      <c r="H53" s="25">
        <v>10.27</v>
      </c>
      <c r="I53" s="25">
        <v>3</v>
      </c>
      <c r="J53" s="25">
        <v>9</v>
      </c>
      <c r="K53" s="36"/>
      <c r="L53" s="25">
        <v>7.99</v>
      </c>
      <c r="M53" s="25">
        <v>2</v>
      </c>
      <c r="N53" s="25">
        <v>10</v>
      </c>
      <c r="O53" s="39"/>
      <c r="P53" s="25">
        <v>6.15</v>
      </c>
      <c r="Q53" s="25">
        <v>1</v>
      </c>
      <c r="R53" s="25">
        <v>11</v>
      </c>
      <c r="S53" s="44"/>
      <c r="T53" s="118">
        <f>SUM(F53,J53,N53,R53)</f>
        <v>41</v>
      </c>
      <c r="U53" s="123">
        <v>1</v>
      </c>
    </row>
    <row r="54" spans="1:22" s="2" customFormat="1" x14ac:dyDescent="0.25">
      <c r="A54" s="25">
        <v>3</v>
      </c>
      <c r="B54" s="25" t="s">
        <v>28</v>
      </c>
      <c r="C54" s="39"/>
      <c r="D54" s="25">
        <v>3.41</v>
      </c>
      <c r="E54" s="25">
        <v>2</v>
      </c>
      <c r="F54" s="25">
        <v>10</v>
      </c>
      <c r="G54" s="107"/>
      <c r="H54" s="25" t="s">
        <v>23</v>
      </c>
      <c r="I54" s="25"/>
      <c r="J54" s="25">
        <v>1</v>
      </c>
      <c r="K54" s="39"/>
      <c r="L54" s="25">
        <v>3.22</v>
      </c>
      <c r="M54" s="25">
        <v>1</v>
      </c>
      <c r="N54" s="25">
        <v>11</v>
      </c>
      <c r="O54" s="39"/>
      <c r="P54" s="25" t="s">
        <v>23</v>
      </c>
      <c r="Q54" s="25"/>
      <c r="R54" s="25">
        <v>1</v>
      </c>
      <c r="S54" s="69"/>
      <c r="T54" s="118">
        <f>SUM(F54,J54,N54,R54)</f>
        <v>23</v>
      </c>
      <c r="U54" s="123">
        <v>2</v>
      </c>
      <c r="V54" s="170"/>
    </row>
    <row r="55" spans="1:22" x14ac:dyDescent="0.25">
      <c r="A55" s="25">
        <v>4</v>
      </c>
      <c r="B55" s="25" t="s">
        <v>81</v>
      </c>
      <c r="C55" s="99"/>
      <c r="D55" s="71"/>
      <c r="E55" s="71"/>
      <c r="F55" s="71"/>
      <c r="G55" s="99"/>
      <c r="H55" s="71"/>
      <c r="I55" s="71"/>
      <c r="J55" s="71"/>
      <c r="K55" s="99"/>
      <c r="L55" s="71"/>
      <c r="M55" s="71"/>
      <c r="N55" s="71"/>
      <c r="O55" s="99"/>
      <c r="P55" s="71"/>
      <c r="Q55" s="71"/>
      <c r="R55" s="71"/>
      <c r="S55" s="103"/>
      <c r="T55" s="125"/>
      <c r="U55" s="123"/>
    </row>
    <row r="56" spans="1:22" x14ac:dyDescent="0.25">
      <c r="A56" s="25">
        <v>5</v>
      </c>
      <c r="B56" s="25" t="s">
        <v>91</v>
      </c>
      <c r="C56" s="39"/>
      <c r="D56" s="70"/>
      <c r="E56" s="70"/>
      <c r="F56" s="70"/>
      <c r="G56" s="39"/>
      <c r="H56" s="25">
        <v>3.56</v>
      </c>
      <c r="I56" s="25">
        <v>2</v>
      </c>
      <c r="J56" s="25">
        <v>10</v>
      </c>
      <c r="K56" s="39"/>
      <c r="L56" s="70"/>
      <c r="M56" s="70"/>
      <c r="N56" s="70"/>
      <c r="O56" s="39"/>
      <c r="P56" s="70"/>
      <c r="Q56" s="70"/>
      <c r="R56" s="70"/>
      <c r="S56" s="69"/>
      <c r="T56" s="122">
        <f>SUM(J56,N56,R56)</f>
        <v>10</v>
      </c>
      <c r="U56" s="123"/>
    </row>
    <row r="57" spans="1:22" x14ac:dyDescent="0.25">
      <c r="A57" s="25">
        <v>6</v>
      </c>
      <c r="B57" s="25" t="s">
        <v>92</v>
      </c>
      <c r="C57" s="39"/>
      <c r="D57" s="70"/>
      <c r="E57" s="70"/>
      <c r="F57" s="70"/>
      <c r="G57" s="39"/>
      <c r="H57" s="25">
        <v>2.78</v>
      </c>
      <c r="I57" s="25">
        <v>1</v>
      </c>
      <c r="J57" s="25">
        <v>11</v>
      </c>
      <c r="K57" s="39"/>
      <c r="L57" s="70"/>
      <c r="M57" s="70"/>
      <c r="N57" s="70"/>
      <c r="O57" s="39"/>
      <c r="P57" s="70"/>
      <c r="Q57" s="70"/>
      <c r="R57" s="70"/>
      <c r="S57" s="69"/>
      <c r="T57" s="122">
        <f>SUM(J57,N57,R57)</f>
        <v>11</v>
      </c>
      <c r="U57" s="123"/>
    </row>
    <row r="58" spans="1:22" x14ac:dyDescent="0.25">
      <c r="A58" s="25">
        <v>7</v>
      </c>
      <c r="B58" s="25" t="s">
        <v>93</v>
      </c>
      <c r="C58" s="39"/>
      <c r="D58" s="70"/>
      <c r="E58" s="70"/>
      <c r="F58" s="70"/>
      <c r="G58" s="39"/>
      <c r="H58" s="25" t="s">
        <v>23</v>
      </c>
      <c r="I58" s="25"/>
      <c r="J58" s="25">
        <v>1</v>
      </c>
      <c r="K58" s="39"/>
      <c r="L58" s="25" t="s">
        <v>23</v>
      </c>
      <c r="M58" s="25"/>
      <c r="N58" s="25">
        <v>1</v>
      </c>
      <c r="O58" s="39"/>
      <c r="P58" s="70"/>
      <c r="Q58" s="70"/>
      <c r="R58" s="70"/>
      <c r="S58" s="69"/>
      <c r="T58" s="122">
        <f>SUM(J58,N58,R58)</f>
        <v>2</v>
      </c>
      <c r="U58" s="123"/>
    </row>
    <row r="59" spans="1:22" ht="15.75" thickBot="1" x14ac:dyDescent="0.3">
      <c r="A59" s="25">
        <v>8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95"/>
      <c r="T59" s="82"/>
      <c r="U59" s="124"/>
    </row>
    <row r="60" spans="1:22" ht="16.5" thickBot="1" x14ac:dyDescent="0.3">
      <c r="A60" s="1"/>
      <c r="B60" s="1"/>
      <c r="C60" s="1"/>
      <c r="D60" s="1"/>
      <c r="E60" s="1"/>
      <c r="F60" s="1"/>
      <c r="G60" s="1"/>
      <c r="H60" s="8" t="s">
        <v>20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22" ht="15.75" x14ac:dyDescent="0.25">
      <c r="C61" s="41"/>
      <c r="D61" s="16"/>
      <c r="E61" s="16" t="s">
        <v>2</v>
      </c>
      <c r="F61" s="16"/>
      <c r="G61" s="43"/>
      <c r="H61" s="16"/>
      <c r="I61" s="16" t="s">
        <v>3</v>
      </c>
      <c r="J61" s="16"/>
      <c r="K61" s="43"/>
      <c r="L61" s="16"/>
      <c r="M61" s="16" t="s">
        <v>4</v>
      </c>
      <c r="N61" s="16"/>
      <c r="O61" s="43"/>
      <c r="P61" s="16"/>
      <c r="Q61" s="16" t="s">
        <v>5</v>
      </c>
      <c r="R61" s="16"/>
      <c r="S61" s="43"/>
      <c r="T61" s="116" t="s">
        <v>37</v>
      </c>
      <c r="U61" s="20" t="s">
        <v>38</v>
      </c>
    </row>
    <row r="62" spans="1:22" ht="16.5" thickBot="1" x14ac:dyDescent="0.3">
      <c r="A62" s="15" t="s">
        <v>0</v>
      </c>
      <c r="B62" s="15" t="s">
        <v>1</v>
      </c>
      <c r="C62" s="37"/>
      <c r="D62" s="15" t="s">
        <v>6</v>
      </c>
      <c r="E62" s="15" t="s">
        <v>7</v>
      </c>
      <c r="F62" s="15" t="s">
        <v>8</v>
      </c>
      <c r="G62" s="37"/>
      <c r="H62" s="15" t="s">
        <v>6</v>
      </c>
      <c r="I62" s="15" t="s">
        <v>7</v>
      </c>
      <c r="J62" s="15" t="s">
        <v>8</v>
      </c>
      <c r="K62" s="37"/>
      <c r="L62" s="15" t="s">
        <v>6</v>
      </c>
      <c r="M62" s="15" t="s">
        <v>7</v>
      </c>
      <c r="N62" s="15" t="s">
        <v>8</v>
      </c>
      <c r="O62" s="37"/>
      <c r="P62" s="15" t="s">
        <v>6</v>
      </c>
      <c r="Q62" s="15" t="s">
        <v>7</v>
      </c>
      <c r="R62" s="15" t="s">
        <v>8</v>
      </c>
      <c r="S62" s="37"/>
      <c r="T62" s="117" t="s">
        <v>8</v>
      </c>
      <c r="U62" s="21" t="s">
        <v>39</v>
      </c>
    </row>
    <row r="63" spans="1:22" x14ac:dyDescent="0.25">
      <c r="A63" s="25">
        <v>1</v>
      </c>
      <c r="B63" s="25" t="s">
        <v>32</v>
      </c>
      <c r="C63" s="36"/>
      <c r="D63" s="25" t="s">
        <v>23</v>
      </c>
      <c r="E63" s="25"/>
      <c r="F63" s="25">
        <v>1</v>
      </c>
      <c r="G63" s="36"/>
      <c r="H63" s="25">
        <v>5.16</v>
      </c>
      <c r="I63" s="25">
        <v>4</v>
      </c>
      <c r="J63" s="25">
        <v>8</v>
      </c>
      <c r="K63" s="36"/>
      <c r="L63" s="25">
        <v>7.08</v>
      </c>
      <c r="M63" s="25">
        <v>2</v>
      </c>
      <c r="N63" s="25">
        <v>10</v>
      </c>
      <c r="O63" s="36"/>
      <c r="P63" s="25" t="s">
        <v>23</v>
      </c>
      <c r="Q63" s="25"/>
      <c r="R63" s="25">
        <v>1</v>
      </c>
      <c r="S63" s="44"/>
      <c r="T63" s="118">
        <f>SUM(F63,J63,N63,R63)</f>
        <v>20</v>
      </c>
      <c r="U63" s="123">
        <v>3</v>
      </c>
    </row>
    <row r="64" spans="1:22" x14ac:dyDescent="0.25">
      <c r="A64" s="25">
        <v>2</v>
      </c>
      <c r="B64" s="25" t="s">
        <v>64</v>
      </c>
      <c r="C64" s="36"/>
      <c r="D64" s="25">
        <v>7.24</v>
      </c>
      <c r="E64" s="25">
        <v>2</v>
      </c>
      <c r="F64" s="25">
        <v>10</v>
      </c>
      <c r="G64" s="36"/>
      <c r="H64" s="25" t="s">
        <v>23</v>
      </c>
      <c r="I64" s="25"/>
      <c r="J64" s="25">
        <v>1</v>
      </c>
      <c r="K64" s="36"/>
      <c r="L64" s="25" t="s">
        <v>23</v>
      </c>
      <c r="M64" s="25"/>
      <c r="N64" s="25">
        <v>1</v>
      </c>
      <c r="O64" s="36"/>
      <c r="P64" s="25" t="s">
        <v>23</v>
      </c>
      <c r="Q64" s="25"/>
      <c r="R64" s="25">
        <v>1</v>
      </c>
      <c r="S64" s="44"/>
      <c r="T64" s="118">
        <f>SUM(F64,J64,N64,R64)</f>
        <v>13</v>
      </c>
      <c r="U64" s="123">
        <v>5</v>
      </c>
    </row>
    <row r="65" spans="1:22" x14ac:dyDescent="0.25">
      <c r="A65" s="25">
        <v>3</v>
      </c>
      <c r="B65" s="25" t="s">
        <v>31</v>
      </c>
      <c r="C65" s="36"/>
      <c r="D65" s="25" t="s">
        <v>23</v>
      </c>
      <c r="E65" s="25"/>
      <c r="F65" s="25">
        <v>1</v>
      </c>
      <c r="G65" s="36"/>
      <c r="H65" s="25" t="s">
        <v>23</v>
      </c>
      <c r="I65" s="25"/>
      <c r="J65" s="25">
        <v>1</v>
      </c>
      <c r="K65" s="36"/>
      <c r="L65" s="25" t="s">
        <v>23</v>
      </c>
      <c r="M65" s="25"/>
      <c r="N65" s="25">
        <v>1</v>
      </c>
      <c r="O65" s="36"/>
      <c r="P65" s="25">
        <v>2.97</v>
      </c>
      <c r="Q65" s="25">
        <v>3</v>
      </c>
      <c r="R65" s="25">
        <v>9</v>
      </c>
      <c r="S65" s="44"/>
      <c r="T65" s="118">
        <f>SUM(F65,J65,N65,R65)</f>
        <v>12</v>
      </c>
      <c r="U65" s="123">
        <v>6</v>
      </c>
    </row>
    <row r="66" spans="1:22" s="2" customFormat="1" x14ac:dyDescent="0.25">
      <c r="A66" s="25">
        <v>4</v>
      </c>
      <c r="B66" s="25" t="s">
        <v>33</v>
      </c>
      <c r="C66" s="39"/>
      <c r="D66" s="25">
        <v>2.96</v>
      </c>
      <c r="E66" s="25">
        <v>1</v>
      </c>
      <c r="F66" s="25">
        <v>11</v>
      </c>
      <c r="G66" s="39"/>
      <c r="H66" s="70"/>
      <c r="I66" s="70"/>
      <c r="J66" s="70"/>
      <c r="K66" s="39"/>
      <c r="L66" s="25" t="s">
        <v>23</v>
      </c>
      <c r="M66" s="25"/>
      <c r="N66" s="25">
        <v>1</v>
      </c>
      <c r="O66" s="39"/>
      <c r="P66" s="25">
        <v>2.48</v>
      </c>
      <c r="Q66" s="25">
        <v>1</v>
      </c>
      <c r="R66" s="25">
        <v>11</v>
      </c>
      <c r="S66" s="69"/>
      <c r="T66" s="118">
        <f>SUM(F66,J66,N66,R66)</f>
        <v>23</v>
      </c>
      <c r="U66" s="123">
        <v>2</v>
      </c>
      <c r="V66" s="170"/>
    </row>
    <row r="67" spans="1:22" x14ac:dyDescent="0.25">
      <c r="A67" s="25">
        <v>5</v>
      </c>
      <c r="B67" s="25" t="s">
        <v>94</v>
      </c>
      <c r="C67" s="39"/>
      <c r="D67" s="70"/>
      <c r="E67" s="70"/>
      <c r="F67" s="70"/>
      <c r="G67" s="39"/>
      <c r="H67" s="25">
        <v>12.46</v>
      </c>
      <c r="I67" s="25">
        <v>5</v>
      </c>
      <c r="J67" s="25">
        <v>7</v>
      </c>
      <c r="K67" s="39"/>
      <c r="L67" s="25">
        <v>2.4500000000000002</v>
      </c>
      <c r="M67" s="25">
        <v>1</v>
      </c>
      <c r="N67" s="25">
        <v>11</v>
      </c>
      <c r="O67" s="39"/>
      <c r="P67" s="25">
        <v>2.65</v>
      </c>
      <c r="Q67" s="25">
        <v>2</v>
      </c>
      <c r="R67" s="25">
        <v>10</v>
      </c>
      <c r="S67" s="69"/>
      <c r="T67" s="118">
        <f>SUM(J67,N67,R67)</f>
        <v>28</v>
      </c>
      <c r="U67" s="123">
        <v>1</v>
      </c>
    </row>
    <row r="68" spans="1:22" x14ac:dyDescent="0.25">
      <c r="A68" s="25">
        <v>6</v>
      </c>
      <c r="B68" s="25" t="s">
        <v>95</v>
      </c>
      <c r="C68" s="39"/>
      <c r="D68" s="70"/>
      <c r="E68" s="70"/>
      <c r="F68" s="70"/>
      <c r="G68" s="39"/>
      <c r="H68" s="25">
        <v>2.5</v>
      </c>
      <c r="I68" s="25">
        <v>1</v>
      </c>
      <c r="J68" s="25">
        <v>11</v>
      </c>
      <c r="K68" s="39"/>
      <c r="L68" s="70"/>
      <c r="M68" s="70"/>
      <c r="N68" s="70"/>
      <c r="O68" s="39"/>
      <c r="P68" s="70"/>
      <c r="Q68" s="70"/>
      <c r="R68" s="70"/>
      <c r="S68" s="69"/>
      <c r="T68" s="122">
        <f>SUM(J68,N68,R68)</f>
        <v>11</v>
      </c>
      <c r="U68" s="123"/>
    </row>
    <row r="69" spans="1:22" x14ac:dyDescent="0.25">
      <c r="A69" s="25">
        <v>7</v>
      </c>
      <c r="B69" s="25" t="s">
        <v>96</v>
      </c>
      <c r="C69" s="39"/>
      <c r="D69" s="70"/>
      <c r="E69" s="70"/>
      <c r="F69" s="70"/>
      <c r="G69" s="39"/>
      <c r="H69" s="25">
        <v>2.96</v>
      </c>
      <c r="I69" s="25">
        <v>2</v>
      </c>
      <c r="J69" s="25">
        <v>10</v>
      </c>
      <c r="K69" s="39"/>
      <c r="L69" s="70"/>
      <c r="M69" s="70"/>
      <c r="N69" s="70"/>
      <c r="O69" s="39"/>
      <c r="P69" s="70"/>
      <c r="Q69" s="70"/>
      <c r="R69" s="70"/>
      <c r="S69" s="69"/>
      <c r="T69" s="122">
        <f>SUM(J69,N69,R69)</f>
        <v>10</v>
      </c>
      <c r="U69" s="123"/>
    </row>
    <row r="70" spans="1:22" x14ac:dyDescent="0.25">
      <c r="A70" s="25">
        <v>8</v>
      </c>
      <c r="B70" s="25" t="s">
        <v>98</v>
      </c>
      <c r="C70" s="39"/>
      <c r="D70" s="70"/>
      <c r="E70" s="70"/>
      <c r="F70" s="70"/>
      <c r="G70" s="39"/>
      <c r="H70" s="25" t="s">
        <v>23</v>
      </c>
      <c r="I70" s="25"/>
      <c r="J70" s="25">
        <v>1</v>
      </c>
      <c r="K70" s="39"/>
      <c r="L70" s="70"/>
      <c r="M70" s="70"/>
      <c r="N70" s="70"/>
      <c r="O70" s="39"/>
      <c r="P70" s="25" t="s">
        <v>23</v>
      </c>
      <c r="Q70" s="25"/>
      <c r="R70" s="25">
        <v>0</v>
      </c>
      <c r="S70" s="69"/>
      <c r="T70" s="122">
        <f>SUM(J70,N70,R70)</f>
        <v>1</v>
      </c>
      <c r="U70" s="123"/>
    </row>
    <row r="71" spans="1:22" x14ac:dyDescent="0.25">
      <c r="A71" s="25">
        <v>9</v>
      </c>
      <c r="B71" s="25" t="s">
        <v>97</v>
      </c>
      <c r="C71" s="39"/>
      <c r="D71" s="70"/>
      <c r="E71" s="70"/>
      <c r="F71" s="70"/>
      <c r="G71" s="39"/>
      <c r="H71" s="25">
        <v>3.33</v>
      </c>
      <c r="I71" s="25">
        <v>3</v>
      </c>
      <c r="J71" s="25">
        <v>9</v>
      </c>
      <c r="K71" s="39"/>
      <c r="L71" s="25" t="s">
        <v>23</v>
      </c>
      <c r="M71" s="25"/>
      <c r="N71" s="25">
        <v>1</v>
      </c>
      <c r="O71" s="39"/>
      <c r="P71" s="25">
        <v>3.85</v>
      </c>
      <c r="Q71" s="25">
        <v>4</v>
      </c>
      <c r="R71" s="25">
        <v>8</v>
      </c>
      <c r="S71" s="69"/>
      <c r="T71" s="118">
        <f>SUM(J71,N71,R71)</f>
        <v>18</v>
      </c>
      <c r="U71" s="123">
        <v>4</v>
      </c>
    </row>
    <row r="72" spans="1:22" ht="15.75" thickBot="1" x14ac:dyDescent="0.3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95"/>
      <c r="T72" s="82"/>
      <c r="U72" s="124"/>
    </row>
    <row r="73" spans="1:22" ht="16.5" thickBot="1" x14ac:dyDescent="0.3">
      <c r="A73" s="1"/>
      <c r="B73" s="1"/>
      <c r="C73" s="1"/>
      <c r="D73" s="1"/>
      <c r="E73" s="1"/>
      <c r="F73" s="1"/>
      <c r="G73" s="1"/>
      <c r="H73" s="8" t="s">
        <v>21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22" ht="15.75" x14ac:dyDescent="0.25">
      <c r="C74" s="41"/>
      <c r="D74" s="16"/>
      <c r="E74" s="16" t="s">
        <v>2</v>
      </c>
      <c r="F74" s="16"/>
      <c r="G74" s="43"/>
      <c r="H74" s="16"/>
      <c r="I74" s="16" t="s">
        <v>3</v>
      </c>
      <c r="J74" s="16"/>
      <c r="K74" s="43"/>
      <c r="L74" s="16"/>
      <c r="M74" s="16" t="s">
        <v>4</v>
      </c>
      <c r="N74" s="16"/>
      <c r="O74" s="43"/>
      <c r="P74" s="16"/>
      <c r="Q74" s="16" t="s">
        <v>5</v>
      </c>
      <c r="R74" s="16"/>
      <c r="S74" s="43"/>
      <c r="T74" s="116" t="s">
        <v>37</v>
      </c>
      <c r="U74" s="20" t="s">
        <v>38</v>
      </c>
    </row>
    <row r="75" spans="1:22" ht="16.5" thickBot="1" x14ac:dyDescent="0.3">
      <c r="A75" s="15" t="s">
        <v>0</v>
      </c>
      <c r="B75" s="15" t="s">
        <v>1</v>
      </c>
      <c r="C75" s="37"/>
      <c r="D75" s="15" t="s">
        <v>6</v>
      </c>
      <c r="E75" s="15" t="s">
        <v>7</v>
      </c>
      <c r="F75" s="15" t="s">
        <v>8</v>
      </c>
      <c r="G75" s="37"/>
      <c r="H75" s="15" t="s">
        <v>6</v>
      </c>
      <c r="I75" s="15" t="s">
        <v>7</v>
      </c>
      <c r="J75" s="15" t="s">
        <v>8</v>
      </c>
      <c r="K75" s="37"/>
      <c r="L75" s="15" t="s">
        <v>6</v>
      </c>
      <c r="M75" s="15" t="s">
        <v>7</v>
      </c>
      <c r="N75" s="15" t="s">
        <v>8</v>
      </c>
      <c r="O75" s="37"/>
      <c r="P75" s="15" t="s">
        <v>6</v>
      </c>
      <c r="Q75" s="15" t="s">
        <v>7</v>
      </c>
      <c r="R75" s="15" t="s">
        <v>8</v>
      </c>
      <c r="S75" s="37"/>
      <c r="T75" s="117" t="s">
        <v>8</v>
      </c>
      <c r="U75" s="21" t="s">
        <v>39</v>
      </c>
    </row>
    <row r="76" spans="1:22" x14ac:dyDescent="0.25">
      <c r="A76" s="25">
        <v>1</v>
      </c>
      <c r="B76" s="25" t="s">
        <v>32</v>
      </c>
      <c r="C76" s="36"/>
      <c r="D76" s="70"/>
      <c r="E76" s="70"/>
      <c r="F76" s="70"/>
      <c r="G76" s="36"/>
      <c r="H76" s="70"/>
      <c r="I76" s="70"/>
      <c r="J76" s="70"/>
      <c r="K76" s="36"/>
      <c r="L76" s="70"/>
      <c r="M76" s="70"/>
      <c r="N76" s="70"/>
      <c r="O76" s="36"/>
      <c r="P76" s="70"/>
      <c r="Q76" s="70"/>
      <c r="R76" s="70"/>
      <c r="S76" s="44"/>
      <c r="T76" s="122"/>
      <c r="U76" s="123"/>
    </row>
    <row r="77" spans="1:22" x14ac:dyDescent="0.25">
      <c r="A77" s="25">
        <v>2</v>
      </c>
      <c r="B77" s="25" t="s">
        <v>64</v>
      </c>
      <c r="C77" s="36"/>
      <c r="D77" s="25" t="s">
        <v>23</v>
      </c>
      <c r="E77" s="25"/>
      <c r="F77" s="25">
        <v>1</v>
      </c>
      <c r="G77" s="36"/>
      <c r="H77" s="25" t="s">
        <v>23</v>
      </c>
      <c r="I77" s="25"/>
      <c r="J77" s="25">
        <v>1</v>
      </c>
      <c r="K77" s="36"/>
      <c r="L77" s="25" t="s">
        <v>23</v>
      </c>
      <c r="M77" s="25"/>
      <c r="N77" s="25">
        <v>1</v>
      </c>
      <c r="O77" s="36"/>
      <c r="P77" s="25" t="s">
        <v>23</v>
      </c>
      <c r="Q77" s="25"/>
      <c r="R77" s="25">
        <v>1</v>
      </c>
      <c r="S77" s="44"/>
      <c r="T77" s="118">
        <f>SUM(F77,J77,N77,R77)</f>
        <v>4</v>
      </c>
      <c r="U77" s="123">
        <v>4</v>
      </c>
    </row>
    <row r="78" spans="1:22" x14ac:dyDescent="0.25">
      <c r="A78" s="25">
        <v>3</v>
      </c>
      <c r="B78" s="25" t="s">
        <v>31</v>
      </c>
      <c r="C78" s="36"/>
      <c r="D78" s="25">
        <v>15.8</v>
      </c>
      <c r="E78" s="25">
        <v>1</v>
      </c>
      <c r="F78" s="25">
        <v>11</v>
      </c>
      <c r="G78" s="36"/>
      <c r="H78" s="25">
        <v>17.5</v>
      </c>
      <c r="I78" s="25">
        <v>3</v>
      </c>
      <c r="J78" s="25">
        <v>9</v>
      </c>
      <c r="K78" s="36"/>
      <c r="L78" s="25" t="s">
        <v>23</v>
      </c>
      <c r="M78" s="25"/>
      <c r="N78" s="25">
        <v>1</v>
      </c>
      <c r="O78" s="36"/>
      <c r="P78" s="25">
        <v>22</v>
      </c>
      <c r="Q78" s="25">
        <v>2</v>
      </c>
      <c r="R78" s="25">
        <v>10</v>
      </c>
      <c r="S78" s="44"/>
      <c r="T78" s="118">
        <f>SUM(F78,J78,N78,R78)</f>
        <v>31</v>
      </c>
      <c r="U78" s="123">
        <v>1</v>
      </c>
    </row>
    <row r="79" spans="1:22" s="2" customFormat="1" x14ac:dyDescent="0.25">
      <c r="A79" s="25">
        <v>4</v>
      </c>
      <c r="B79" s="25" t="s">
        <v>33</v>
      </c>
      <c r="C79" s="39"/>
      <c r="D79" s="25" t="s">
        <v>23</v>
      </c>
      <c r="E79" s="25"/>
      <c r="F79" s="25">
        <v>1</v>
      </c>
      <c r="G79" s="39"/>
      <c r="H79" s="70"/>
      <c r="I79" s="70"/>
      <c r="J79" s="70"/>
      <c r="K79" s="39"/>
      <c r="L79" s="25" t="s">
        <v>23</v>
      </c>
      <c r="M79" s="25"/>
      <c r="N79" s="25">
        <v>1</v>
      </c>
      <c r="O79" s="39"/>
      <c r="P79" s="25" t="s">
        <v>23</v>
      </c>
      <c r="Q79" s="25"/>
      <c r="R79" s="25">
        <v>1</v>
      </c>
      <c r="S79" s="69"/>
      <c r="T79" s="118">
        <f>SUM(F79,J79,N79,R79)</f>
        <v>3</v>
      </c>
      <c r="U79" s="123">
        <v>5</v>
      </c>
      <c r="V79" s="170"/>
    </row>
    <row r="80" spans="1:22" s="2" customFormat="1" x14ac:dyDescent="0.25">
      <c r="A80" s="25">
        <v>5</v>
      </c>
      <c r="B80" s="25" t="s">
        <v>94</v>
      </c>
      <c r="C80" s="39"/>
      <c r="D80" s="70"/>
      <c r="E80" s="70"/>
      <c r="F80" s="70"/>
      <c r="G80" s="39"/>
      <c r="H80" s="25">
        <v>9.42</v>
      </c>
      <c r="I80" s="25">
        <v>1</v>
      </c>
      <c r="J80" s="25">
        <v>11</v>
      </c>
      <c r="K80" s="39"/>
      <c r="L80" s="25" t="s">
        <v>23</v>
      </c>
      <c r="M80" s="25"/>
      <c r="N80" s="25">
        <v>1</v>
      </c>
      <c r="O80" s="39"/>
      <c r="P80" s="25">
        <v>11.36</v>
      </c>
      <c r="Q80" s="25">
        <v>1</v>
      </c>
      <c r="R80" s="25">
        <v>11</v>
      </c>
      <c r="S80" s="69"/>
      <c r="T80" s="118">
        <f>SUM(J80,N80,R80)</f>
        <v>23</v>
      </c>
      <c r="U80" s="123">
        <v>3</v>
      </c>
      <c r="V80" s="170"/>
    </row>
    <row r="81" spans="1:22" s="2" customFormat="1" x14ac:dyDescent="0.25">
      <c r="A81" s="25">
        <v>6</v>
      </c>
      <c r="B81" s="25" t="s">
        <v>95</v>
      </c>
      <c r="C81" s="39"/>
      <c r="D81" s="70"/>
      <c r="E81" s="70"/>
      <c r="F81" s="70"/>
      <c r="G81" s="39"/>
      <c r="H81" s="25">
        <v>10.24</v>
      </c>
      <c r="I81" s="25">
        <v>2</v>
      </c>
      <c r="J81" s="25">
        <v>10</v>
      </c>
      <c r="K81" s="39"/>
      <c r="L81" s="70"/>
      <c r="M81" s="70"/>
      <c r="N81" s="70"/>
      <c r="O81" s="39"/>
      <c r="P81" s="70"/>
      <c r="Q81" s="70"/>
      <c r="R81" s="70"/>
      <c r="S81" s="69"/>
      <c r="T81" s="122">
        <f>SUM(J81,N81,R81)</f>
        <v>10</v>
      </c>
      <c r="U81" s="123"/>
      <c r="V81" s="170"/>
    </row>
    <row r="82" spans="1:22" s="2" customFormat="1" x14ac:dyDescent="0.25">
      <c r="A82" s="25">
        <v>7</v>
      </c>
      <c r="B82" s="25" t="s">
        <v>96</v>
      </c>
      <c r="C82" s="39"/>
      <c r="D82" s="70"/>
      <c r="E82" s="70"/>
      <c r="F82" s="70"/>
      <c r="G82" s="39"/>
      <c r="H82" s="25">
        <v>18.2</v>
      </c>
      <c r="I82" s="25">
        <v>4</v>
      </c>
      <c r="J82" s="25">
        <v>8</v>
      </c>
      <c r="K82" s="39"/>
      <c r="L82" s="70"/>
      <c r="M82" s="70"/>
      <c r="N82" s="70"/>
      <c r="O82" s="39"/>
      <c r="P82" s="70"/>
      <c r="Q82" s="70"/>
      <c r="R82" s="70"/>
      <c r="S82" s="69"/>
      <c r="T82" s="122">
        <f>SUM(J82,N82,R82)</f>
        <v>8</v>
      </c>
      <c r="U82" s="123"/>
      <c r="V82" s="170"/>
    </row>
    <row r="83" spans="1:22" s="2" customFormat="1" x14ac:dyDescent="0.25">
      <c r="A83" s="25">
        <v>8</v>
      </c>
      <c r="B83" s="25" t="s">
        <v>98</v>
      </c>
      <c r="C83" s="39"/>
      <c r="D83" s="70"/>
      <c r="E83" s="70"/>
      <c r="F83" s="70"/>
      <c r="G83" s="39"/>
      <c r="H83" s="70"/>
      <c r="I83" s="70"/>
      <c r="J83" s="70"/>
      <c r="K83" s="39"/>
      <c r="L83" s="70"/>
      <c r="M83" s="70"/>
      <c r="N83" s="70"/>
      <c r="O83" s="39"/>
      <c r="P83" s="70"/>
      <c r="Q83" s="70"/>
      <c r="R83" s="70"/>
      <c r="S83" s="69"/>
      <c r="T83" s="122"/>
      <c r="U83" s="123"/>
      <c r="V83" s="170"/>
    </row>
    <row r="84" spans="1:22" s="2" customFormat="1" x14ac:dyDescent="0.25">
      <c r="A84" s="25">
        <v>9</v>
      </c>
      <c r="B84" s="25" t="s">
        <v>97</v>
      </c>
      <c r="C84" s="39"/>
      <c r="D84" s="70"/>
      <c r="E84" s="70"/>
      <c r="F84" s="70"/>
      <c r="G84" s="39"/>
      <c r="H84" s="25">
        <v>40.880000000000003</v>
      </c>
      <c r="I84" s="25">
        <v>5</v>
      </c>
      <c r="J84" s="25">
        <v>7</v>
      </c>
      <c r="K84" s="39"/>
      <c r="L84" s="25">
        <v>18.84</v>
      </c>
      <c r="M84" s="25">
        <v>1</v>
      </c>
      <c r="N84" s="25">
        <v>11</v>
      </c>
      <c r="O84" s="39"/>
      <c r="P84" s="25">
        <v>46.67</v>
      </c>
      <c r="Q84" s="25">
        <v>3</v>
      </c>
      <c r="R84" s="25">
        <v>9</v>
      </c>
      <c r="S84" s="69"/>
      <c r="T84" s="118">
        <f>SUM(J84,N84,R84)</f>
        <v>27</v>
      </c>
      <c r="U84" s="123">
        <v>2</v>
      </c>
      <c r="V84" s="170"/>
    </row>
    <row r="85" spans="1:22" s="2" customFormat="1" ht="15.75" thickBot="1" x14ac:dyDescent="0.3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95"/>
      <c r="T85" s="82"/>
      <c r="U85" s="19"/>
      <c r="V85" s="170"/>
    </row>
    <row r="86" spans="1:22" ht="16.5" thickBot="1" x14ac:dyDescent="0.3">
      <c r="A86" s="1"/>
      <c r="B86" s="1"/>
      <c r="C86" s="1"/>
      <c r="D86" s="1"/>
      <c r="E86" s="1"/>
      <c r="F86" s="1"/>
      <c r="G86" s="1"/>
      <c r="H86" s="8" t="s">
        <v>22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22" ht="15.75" x14ac:dyDescent="0.25">
      <c r="C87" s="41"/>
      <c r="D87" s="16"/>
      <c r="E87" s="16" t="s">
        <v>2</v>
      </c>
      <c r="F87" s="16"/>
      <c r="G87" s="43"/>
      <c r="H87" s="16"/>
      <c r="I87" s="16" t="s">
        <v>3</v>
      </c>
      <c r="J87" s="16"/>
      <c r="K87" s="43"/>
      <c r="L87" s="16"/>
      <c r="M87" s="16" t="s">
        <v>4</v>
      </c>
      <c r="N87" s="16"/>
      <c r="O87" s="43"/>
      <c r="P87" s="16"/>
      <c r="Q87" s="16" t="s">
        <v>5</v>
      </c>
      <c r="R87" s="16"/>
      <c r="S87" s="43"/>
      <c r="T87" s="116" t="s">
        <v>37</v>
      </c>
      <c r="U87" s="20" t="s">
        <v>38</v>
      </c>
    </row>
    <row r="88" spans="1:22" ht="16.5" thickBot="1" x14ac:dyDescent="0.3">
      <c r="A88" s="15" t="s">
        <v>0</v>
      </c>
      <c r="B88" s="15" t="s">
        <v>1</v>
      </c>
      <c r="C88" s="37"/>
      <c r="D88" s="15" t="s">
        <v>6</v>
      </c>
      <c r="E88" s="15" t="s">
        <v>7</v>
      </c>
      <c r="F88" s="15" t="s">
        <v>8</v>
      </c>
      <c r="G88" s="37"/>
      <c r="H88" s="15" t="s">
        <v>6</v>
      </c>
      <c r="I88" s="15" t="s">
        <v>7</v>
      </c>
      <c r="J88" s="15" t="s">
        <v>8</v>
      </c>
      <c r="K88" s="37"/>
      <c r="L88" s="15" t="s">
        <v>6</v>
      </c>
      <c r="M88" s="15" t="s">
        <v>7</v>
      </c>
      <c r="N88" s="15" t="s">
        <v>8</v>
      </c>
      <c r="O88" s="37"/>
      <c r="P88" s="15" t="s">
        <v>6</v>
      </c>
      <c r="Q88" s="15" t="s">
        <v>7</v>
      </c>
      <c r="R88" s="15" t="s">
        <v>8</v>
      </c>
      <c r="S88" s="37"/>
      <c r="T88" s="117" t="s">
        <v>8</v>
      </c>
      <c r="U88" s="21" t="s">
        <v>39</v>
      </c>
    </row>
    <row r="89" spans="1:22" x14ac:dyDescent="0.25">
      <c r="A89" s="25">
        <v>1</v>
      </c>
      <c r="B89" s="25" t="s">
        <v>32</v>
      </c>
      <c r="C89" s="36"/>
      <c r="D89" s="70"/>
      <c r="E89" s="70"/>
      <c r="F89" s="70"/>
      <c r="G89" s="36"/>
      <c r="H89" s="25">
        <v>22.86</v>
      </c>
      <c r="I89" s="25">
        <v>4</v>
      </c>
      <c r="J89" s="25">
        <v>8</v>
      </c>
      <c r="K89" s="36"/>
      <c r="L89" s="25" t="s">
        <v>23</v>
      </c>
      <c r="M89" s="25"/>
      <c r="N89" s="25">
        <v>1</v>
      </c>
      <c r="O89" s="36"/>
      <c r="P89" s="25">
        <v>11.72</v>
      </c>
      <c r="Q89" s="25">
        <v>2</v>
      </c>
      <c r="R89" s="25">
        <v>10</v>
      </c>
      <c r="S89" s="44"/>
      <c r="T89" s="118">
        <f>SUM(F89,J89,N89,R89)</f>
        <v>19</v>
      </c>
      <c r="U89" s="89">
        <v>3</v>
      </c>
    </row>
    <row r="90" spans="1:22" x14ac:dyDescent="0.25">
      <c r="A90" s="25">
        <v>2</v>
      </c>
      <c r="B90" s="25" t="s">
        <v>64</v>
      </c>
      <c r="C90" s="36"/>
      <c r="D90" s="25" t="s">
        <v>23</v>
      </c>
      <c r="E90" s="25"/>
      <c r="F90" s="25">
        <v>1</v>
      </c>
      <c r="G90" s="36"/>
      <c r="H90" s="25">
        <v>10.41</v>
      </c>
      <c r="I90" s="25">
        <v>2</v>
      </c>
      <c r="J90" s="25">
        <v>10</v>
      </c>
      <c r="K90" s="36"/>
      <c r="L90" s="25" t="s">
        <v>23</v>
      </c>
      <c r="M90" s="25"/>
      <c r="N90" s="25">
        <v>1</v>
      </c>
      <c r="O90" s="36"/>
      <c r="P90" s="25" t="s">
        <v>23</v>
      </c>
      <c r="Q90" s="25"/>
      <c r="R90" s="25">
        <v>1</v>
      </c>
      <c r="S90" s="44"/>
      <c r="T90" s="118">
        <f>SUM(F90,J90,N90,R90)</f>
        <v>13</v>
      </c>
      <c r="U90" s="89">
        <v>5</v>
      </c>
      <c r="V90" s="170" t="s">
        <v>125</v>
      </c>
    </row>
    <row r="91" spans="1:22" x14ac:dyDescent="0.25">
      <c r="A91" s="25">
        <v>3</v>
      </c>
      <c r="B91" s="25" t="s">
        <v>31</v>
      </c>
      <c r="C91" s="36"/>
      <c r="D91" s="25">
        <v>14.67</v>
      </c>
      <c r="E91" s="25">
        <v>1</v>
      </c>
      <c r="F91" s="25">
        <v>11</v>
      </c>
      <c r="G91" s="36"/>
      <c r="H91" s="25" t="s">
        <v>23</v>
      </c>
      <c r="I91" s="25"/>
      <c r="J91" s="25">
        <v>1</v>
      </c>
      <c r="K91" s="36"/>
      <c r="L91" s="25">
        <v>12.51</v>
      </c>
      <c r="M91" s="25">
        <v>2</v>
      </c>
      <c r="N91" s="25">
        <v>10</v>
      </c>
      <c r="O91" s="36"/>
      <c r="P91" s="25">
        <v>13.13</v>
      </c>
      <c r="Q91" s="25">
        <v>3</v>
      </c>
      <c r="R91" s="25">
        <v>9</v>
      </c>
      <c r="S91" s="44"/>
      <c r="T91" s="118">
        <f>SUM(F91,J91,N91,R91)</f>
        <v>31</v>
      </c>
      <c r="U91" s="89">
        <v>1</v>
      </c>
    </row>
    <row r="92" spans="1:22" s="2" customFormat="1" x14ac:dyDescent="0.25">
      <c r="A92" s="25">
        <v>4</v>
      </c>
      <c r="B92" s="25" t="s">
        <v>33</v>
      </c>
      <c r="C92" s="39"/>
      <c r="D92" s="25" t="s">
        <v>23</v>
      </c>
      <c r="E92" s="25"/>
      <c r="F92" s="25">
        <v>1</v>
      </c>
      <c r="G92" s="39"/>
      <c r="H92" s="70"/>
      <c r="I92" s="70"/>
      <c r="J92" s="70"/>
      <c r="K92" s="39"/>
      <c r="L92" s="25">
        <v>10.859</v>
      </c>
      <c r="M92" s="25">
        <v>1</v>
      </c>
      <c r="N92" s="25">
        <v>11</v>
      </c>
      <c r="O92" s="39"/>
      <c r="P92" s="25" t="s">
        <v>23</v>
      </c>
      <c r="Q92" s="25"/>
      <c r="R92" s="25">
        <v>1</v>
      </c>
      <c r="S92" s="69"/>
      <c r="T92" s="118">
        <f>SUM(F92,J92,N92,R92)</f>
        <v>13</v>
      </c>
      <c r="U92" s="89">
        <v>4</v>
      </c>
      <c r="V92" s="170" t="s">
        <v>123</v>
      </c>
    </row>
    <row r="93" spans="1:22" s="2" customFormat="1" x14ac:dyDescent="0.25">
      <c r="A93" s="25">
        <v>5</v>
      </c>
      <c r="B93" s="25" t="s">
        <v>94</v>
      </c>
      <c r="C93" s="39"/>
      <c r="D93" s="70"/>
      <c r="E93" s="70"/>
      <c r="F93" s="70"/>
      <c r="G93" s="39"/>
      <c r="H93" s="25">
        <v>5.15</v>
      </c>
      <c r="I93" s="25">
        <v>1</v>
      </c>
      <c r="J93" s="25">
        <v>11</v>
      </c>
      <c r="K93" s="39"/>
      <c r="L93" s="25" t="s">
        <v>23</v>
      </c>
      <c r="M93" s="25"/>
      <c r="N93" s="25">
        <v>1</v>
      </c>
      <c r="O93" s="39"/>
      <c r="P93" s="25">
        <v>8.61</v>
      </c>
      <c r="Q93" s="25">
        <v>1</v>
      </c>
      <c r="R93" s="25">
        <v>11</v>
      </c>
      <c r="S93" s="69"/>
      <c r="T93" s="118">
        <f>SUM(J93,N93,R93)</f>
        <v>23</v>
      </c>
      <c r="U93" s="89">
        <v>2</v>
      </c>
      <c r="V93" s="170"/>
    </row>
    <row r="94" spans="1:22" s="2" customFormat="1" x14ac:dyDescent="0.25">
      <c r="A94" s="25">
        <v>6</v>
      </c>
      <c r="B94" s="25" t="s">
        <v>95</v>
      </c>
      <c r="C94" s="39"/>
      <c r="D94" s="70"/>
      <c r="E94" s="70"/>
      <c r="F94" s="70"/>
      <c r="G94" s="39"/>
      <c r="H94" s="25">
        <v>14.53</v>
      </c>
      <c r="I94" s="25">
        <v>3</v>
      </c>
      <c r="J94" s="25">
        <v>9</v>
      </c>
      <c r="K94" s="39"/>
      <c r="L94" s="70"/>
      <c r="M94" s="70"/>
      <c r="N94" s="70"/>
      <c r="O94" s="39"/>
      <c r="P94" s="70"/>
      <c r="Q94" s="70"/>
      <c r="R94" s="70"/>
      <c r="S94" s="69"/>
      <c r="T94" s="122">
        <f>SUM(J94,N94,R94)</f>
        <v>9</v>
      </c>
      <c r="U94" s="89"/>
      <c r="V94" s="170"/>
    </row>
    <row r="95" spans="1:22" s="2" customFormat="1" x14ac:dyDescent="0.25">
      <c r="A95" s="25">
        <v>7</v>
      </c>
      <c r="B95" s="25" t="s">
        <v>96</v>
      </c>
      <c r="C95" s="39"/>
      <c r="D95" s="70"/>
      <c r="E95" s="70"/>
      <c r="F95" s="70"/>
      <c r="G95" s="39"/>
      <c r="H95" s="25" t="s">
        <v>23</v>
      </c>
      <c r="I95" s="25"/>
      <c r="J95" s="25">
        <v>1</v>
      </c>
      <c r="K95" s="39"/>
      <c r="L95" s="70"/>
      <c r="M95" s="70"/>
      <c r="N95" s="70"/>
      <c r="O95" s="39"/>
      <c r="P95" s="70"/>
      <c r="Q95" s="70"/>
      <c r="R95" s="70"/>
      <c r="S95" s="69"/>
      <c r="T95" s="122">
        <f>SUM(J95,N95,R95)</f>
        <v>1</v>
      </c>
      <c r="U95" s="89"/>
      <c r="V95" s="170"/>
    </row>
    <row r="96" spans="1:22" s="2" customFormat="1" x14ac:dyDescent="0.25">
      <c r="A96" s="25">
        <v>8</v>
      </c>
      <c r="B96" s="25" t="s">
        <v>98</v>
      </c>
      <c r="C96" s="39"/>
      <c r="D96" s="70"/>
      <c r="E96" s="70"/>
      <c r="F96" s="70"/>
      <c r="G96" s="39"/>
      <c r="H96" s="70"/>
      <c r="I96" s="70"/>
      <c r="J96" s="70"/>
      <c r="K96" s="39"/>
      <c r="L96" s="70"/>
      <c r="M96" s="70"/>
      <c r="N96" s="70"/>
      <c r="O96" s="39"/>
      <c r="P96" s="70"/>
      <c r="Q96" s="70"/>
      <c r="R96" s="70"/>
      <c r="S96" s="69"/>
      <c r="T96" s="122">
        <f>SUM(J96,N96,R96)</f>
        <v>0</v>
      </c>
      <c r="U96" s="89"/>
      <c r="V96" s="170"/>
    </row>
    <row r="97" spans="1:22" s="2" customFormat="1" ht="15.75" thickBot="1" x14ac:dyDescent="0.3">
      <c r="A97" s="25">
        <v>9</v>
      </c>
      <c r="B97" s="25" t="s">
        <v>97</v>
      </c>
      <c r="C97" s="39"/>
      <c r="D97" s="70"/>
      <c r="E97" s="70"/>
      <c r="F97" s="70"/>
      <c r="G97" s="39"/>
      <c r="H97" s="25" t="s">
        <v>23</v>
      </c>
      <c r="I97" s="25"/>
      <c r="J97" s="25">
        <v>1</v>
      </c>
      <c r="K97" s="39"/>
      <c r="L97" s="25" t="s">
        <v>23</v>
      </c>
      <c r="M97" s="25"/>
      <c r="N97" s="25">
        <v>1</v>
      </c>
      <c r="O97" s="39"/>
      <c r="P97" s="25" t="s">
        <v>23</v>
      </c>
      <c r="Q97" s="25"/>
      <c r="R97" s="25">
        <v>1</v>
      </c>
      <c r="S97" s="69"/>
      <c r="T97" s="82">
        <f>SUM(J97,N97,R97)</f>
        <v>3</v>
      </c>
      <c r="U97" s="90">
        <v>6</v>
      </c>
      <c r="V97" s="170"/>
    </row>
    <row r="98" spans="1:22" ht="15.75" thickBot="1" x14ac:dyDescent="0.3"/>
    <row r="99" spans="1:22" ht="15.75" x14ac:dyDescent="0.25">
      <c r="A99" s="8"/>
      <c r="B99" s="8"/>
      <c r="C99" s="8"/>
      <c r="D99" s="8" t="s">
        <v>40</v>
      </c>
      <c r="E99" s="8"/>
      <c r="F99" s="8"/>
      <c r="G99" s="8"/>
      <c r="H99" s="8"/>
      <c r="I99" s="116" t="s">
        <v>37</v>
      </c>
      <c r="J99" s="88"/>
    </row>
    <row r="100" spans="1:22" ht="15.75" x14ac:dyDescent="0.25">
      <c r="A100" s="10" t="s">
        <v>0</v>
      </c>
      <c r="B100" s="10" t="s">
        <v>1</v>
      </c>
      <c r="C100" s="16" t="s">
        <v>41</v>
      </c>
      <c r="D100" s="16" t="s">
        <v>42</v>
      </c>
      <c r="E100" s="16" t="s">
        <v>43</v>
      </c>
      <c r="F100" s="16" t="s">
        <v>44</v>
      </c>
      <c r="G100" s="16"/>
      <c r="H100" s="41"/>
      <c r="I100" s="121" t="s">
        <v>8</v>
      </c>
      <c r="J100" s="89"/>
    </row>
    <row r="101" spans="1:22" x14ac:dyDescent="0.25">
      <c r="A101" s="25">
        <v>2</v>
      </c>
      <c r="B101" s="25" t="s">
        <v>29</v>
      </c>
      <c r="C101" s="25">
        <f>SUM(F6,F18,F53,'Team Roping'!F34)</f>
        <v>30</v>
      </c>
      <c r="D101" s="25">
        <f>SUM(J6,J30,J53,'Team Roping'!J34)</f>
        <v>36</v>
      </c>
      <c r="E101" s="25">
        <f>SUM(N6,N18,N30,N53,'Team Roping'!N34)</f>
        <v>43</v>
      </c>
      <c r="F101" s="25">
        <f>SUM(R6,R30,R53,'Team Roping'!R34)</f>
        <v>42</v>
      </c>
      <c r="G101" s="25"/>
      <c r="H101" s="69"/>
      <c r="I101" s="25">
        <f t="shared" ref="I101:I109" si="1">SUM(C101:F101)</f>
        <v>151</v>
      </c>
      <c r="J101" s="137">
        <v>1</v>
      </c>
    </row>
    <row r="102" spans="1:22" x14ac:dyDescent="0.25">
      <c r="A102" s="25">
        <v>3</v>
      </c>
      <c r="B102" s="25" t="s">
        <v>28</v>
      </c>
      <c r="C102" s="25">
        <f>SUM(F7,F19,F54,'Team Roping'!F33)</f>
        <v>41</v>
      </c>
      <c r="D102" s="25">
        <f>SUM(J7,J19,J54,'Team Roping'!J33)</f>
        <v>20</v>
      </c>
      <c r="E102" s="25">
        <f>SUM(N7,N19,N54,'Team Roping'!N33)</f>
        <v>42</v>
      </c>
      <c r="F102" s="25">
        <f>SUM(R7,R19,R54,'Team Roping'!R33)</f>
        <v>25</v>
      </c>
      <c r="G102" s="25"/>
      <c r="H102" s="69"/>
      <c r="I102" s="25">
        <f t="shared" si="1"/>
        <v>128</v>
      </c>
      <c r="J102" s="137">
        <v>2</v>
      </c>
      <c r="L102" s="23"/>
    </row>
    <row r="103" spans="1:22" x14ac:dyDescent="0.25">
      <c r="A103" s="25">
        <v>4</v>
      </c>
      <c r="B103" s="25" t="s">
        <v>81</v>
      </c>
      <c r="C103" s="25">
        <f>SUM(F20,F32)</f>
        <v>20</v>
      </c>
      <c r="D103" s="25">
        <f>SUM(J8,J20,J32)</f>
        <v>25</v>
      </c>
      <c r="E103" s="25">
        <f>SUM(N8,N20,N32)</f>
        <v>21</v>
      </c>
      <c r="F103" s="25">
        <f>SUM(R8,R20,R32)</f>
        <v>20</v>
      </c>
      <c r="G103" s="25"/>
      <c r="H103" s="69"/>
      <c r="I103" s="25">
        <f>SUM(C103,D103,E103,F103)</f>
        <v>86</v>
      </c>
      <c r="J103" s="137">
        <v>3</v>
      </c>
      <c r="L103" s="23"/>
    </row>
    <row r="104" spans="1:22" x14ac:dyDescent="0.25">
      <c r="A104" s="127"/>
      <c r="B104" s="127"/>
      <c r="C104" s="127"/>
      <c r="D104" s="127"/>
      <c r="E104" s="127"/>
      <c r="F104" s="127"/>
      <c r="G104" s="127"/>
      <c r="H104" s="128"/>
      <c r="I104" s="127"/>
      <c r="J104" s="160"/>
      <c r="L104" s="23"/>
    </row>
    <row r="105" spans="1:22" x14ac:dyDescent="0.25">
      <c r="A105" s="141">
        <v>1</v>
      </c>
      <c r="B105" s="141" t="s">
        <v>32</v>
      </c>
      <c r="C105" s="141">
        <f>SUM(F63,'Team Roping'!F32)</f>
        <v>11</v>
      </c>
      <c r="D105" s="141">
        <f>SUM(J63,J89,'Team Roping'!J32)</f>
        <v>18</v>
      </c>
      <c r="E105" s="141">
        <f>SUM(N63,N89,'Team Roping'!N32)</f>
        <v>23</v>
      </c>
      <c r="F105" s="141">
        <f>SUM(R63,R89,'Team Roping'!R32)</f>
        <v>29</v>
      </c>
      <c r="G105" s="141"/>
      <c r="H105" s="142"/>
      <c r="I105" s="141">
        <f t="shared" si="1"/>
        <v>81</v>
      </c>
      <c r="J105" s="161"/>
      <c r="L105" s="23" t="s">
        <v>124</v>
      </c>
    </row>
    <row r="106" spans="1:22" x14ac:dyDescent="0.25">
      <c r="A106" s="141">
        <v>2</v>
      </c>
      <c r="B106" s="141" t="s">
        <v>64</v>
      </c>
      <c r="C106" s="141">
        <f>SUM(F64,F77,F90,'Team Roping'!F37)</f>
        <v>14</v>
      </c>
      <c r="D106" s="141">
        <f>SUM(J64,J77,J90,'Team Roping'!J37)</f>
        <v>20</v>
      </c>
      <c r="E106" s="141">
        <f>SUM(N64,N77,N90,'Team Roping'!N37)</f>
        <v>5</v>
      </c>
      <c r="F106" s="141">
        <f>SUM(R64,R77,R90,'Team Roping'!R37)</f>
        <v>12</v>
      </c>
      <c r="G106" s="141"/>
      <c r="H106" s="142"/>
      <c r="I106" s="141">
        <f t="shared" si="1"/>
        <v>51</v>
      </c>
      <c r="J106" s="161"/>
      <c r="L106" s="23"/>
    </row>
    <row r="107" spans="1:22" x14ac:dyDescent="0.25">
      <c r="A107" s="141">
        <v>3</v>
      </c>
      <c r="B107" s="141" t="s">
        <v>31</v>
      </c>
      <c r="C107" s="141">
        <f>SUM(F65,F78,F91,'Team Roping'!F35)</f>
        <v>25</v>
      </c>
      <c r="D107" s="141">
        <f>SUM(J65,J78,J91,'Team Roping'!J35)</f>
        <v>13</v>
      </c>
      <c r="E107" s="141">
        <f>SUM(N65,N78,N91,'Team Roping'!N35)</f>
        <v>14</v>
      </c>
      <c r="F107" s="141">
        <f>SUM(R65,R78,R91,'Team Roping'!R35)</f>
        <v>36</v>
      </c>
      <c r="G107" s="141"/>
      <c r="H107" s="142"/>
      <c r="I107" s="141">
        <f t="shared" si="1"/>
        <v>88</v>
      </c>
      <c r="J107" s="161">
        <v>2</v>
      </c>
      <c r="L107" s="23"/>
    </row>
    <row r="108" spans="1:22" x14ac:dyDescent="0.25">
      <c r="A108" s="141">
        <v>4</v>
      </c>
      <c r="B108" s="141" t="s">
        <v>33</v>
      </c>
      <c r="C108" s="141">
        <f>SUM(F66,F79,F92,'Team Roping'!F39)</f>
        <v>23</v>
      </c>
      <c r="D108" s="70"/>
      <c r="E108" s="141">
        <f>SUM(N66,N79,N92,'Team Roping'!N39)</f>
        <v>33</v>
      </c>
      <c r="F108" s="141">
        <f>SUM(R66,R79,R92,'Team Roping'!R39)</f>
        <v>25</v>
      </c>
      <c r="G108" s="141"/>
      <c r="H108" s="142"/>
      <c r="I108" s="141">
        <f t="shared" si="1"/>
        <v>81</v>
      </c>
      <c r="J108" s="161">
        <v>3</v>
      </c>
      <c r="L108" s="23" t="s">
        <v>126</v>
      </c>
    </row>
    <row r="109" spans="1:22" x14ac:dyDescent="0.25">
      <c r="A109" s="146">
        <v>5</v>
      </c>
      <c r="B109" s="141" t="s">
        <v>94</v>
      </c>
      <c r="C109" s="81"/>
      <c r="D109" s="146">
        <f>SUM(J67,J80,J93,'Team Roping'!J40)</f>
        <v>41</v>
      </c>
      <c r="E109" s="146">
        <f>SUM(N67,N80,N93,'Team Roping'!N40)</f>
        <v>15</v>
      </c>
      <c r="F109" s="146">
        <f>SUM(R67,R80,R93,'Team Roping'!R40)</f>
        <v>50</v>
      </c>
      <c r="G109" s="146"/>
      <c r="H109" s="157"/>
      <c r="I109" s="141">
        <f t="shared" si="1"/>
        <v>106</v>
      </c>
      <c r="J109" s="161">
        <v>1</v>
      </c>
      <c r="L109" s="23"/>
    </row>
    <row r="110" spans="1:22" x14ac:dyDescent="0.25">
      <c r="A110" s="141">
        <v>9</v>
      </c>
      <c r="B110" s="141" t="s">
        <v>97</v>
      </c>
      <c r="C110" s="71"/>
      <c r="D110" s="141">
        <f>SUM(J71,J84,J97,'Team Roping'!J41)</f>
        <v>24</v>
      </c>
      <c r="E110" s="141">
        <f>SUM(N71,N84,N97,'Team Roping'!N41)</f>
        <v>15</v>
      </c>
      <c r="F110" s="141">
        <f>SUM(R71,R84,R97,'Team Roping'!R41)</f>
        <v>20</v>
      </c>
      <c r="G110" s="158"/>
      <c r="H110" s="159"/>
      <c r="I110" s="141">
        <f>SUM(D110:F110)</f>
        <v>59</v>
      </c>
      <c r="J110" s="158"/>
      <c r="L110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40F55-E896-4FD1-B16C-0CF999BB8A60}">
  <dimension ref="A1:U41"/>
  <sheetViews>
    <sheetView workbookViewId="0"/>
  </sheetViews>
  <sheetFormatPr defaultRowHeight="15" x14ac:dyDescent="0.25"/>
  <cols>
    <col min="1" max="1" width="4.140625" customWidth="1"/>
    <col min="2" max="2" width="24.42578125" customWidth="1"/>
    <col min="7" max="7" width="3.5703125" customWidth="1"/>
    <col min="11" max="11" width="3.7109375" customWidth="1"/>
    <col min="15" max="15" width="3.140625" customWidth="1"/>
    <col min="19" max="19" width="3.28515625" customWidth="1"/>
  </cols>
  <sheetData>
    <row r="1" spans="1:21" ht="15.75" x14ac:dyDescent="0.25">
      <c r="A1" s="6"/>
      <c r="B1" s="6"/>
      <c r="C1" s="6"/>
      <c r="D1" s="6"/>
      <c r="E1" s="6"/>
      <c r="F1" s="17"/>
      <c r="G1" s="17"/>
      <c r="H1" s="7" t="s">
        <v>13</v>
      </c>
      <c r="I1" s="17"/>
      <c r="J1" s="6"/>
      <c r="K1" s="6"/>
      <c r="L1" s="6"/>
      <c r="M1" s="6"/>
      <c r="N1" s="6"/>
      <c r="O1" s="6"/>
      <c r="P1" s="6"/>
      <c r="Q1" s="6"/>
      <c r="R1" s="6"/>
      <c r="S1" s="6"/>
    </row>
    <row r="2" spans="1:21" ht="16.5" thickBot="1" x14ac:dyDescent="0.3">
      <c r="A2" s="5"/>
      <c r="B2" s="5"/>
      <c r="C2" s="5"/>
      <c r="D2" s="5"/>
      <c r="E2" s="5"/>
      <c r="F2" s="5"/>
      <c r="G2" s="5"/>
      <c r="H2" s="8" t="s">
        <v>34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1" ht="15.75" x14ac:dyDescent="0.25">
      <c r="A3" s="9"/>
      <c r="B3" s="10"/>
      <c r="C3" s="38"/>
      <c r="D3" s="11"/>
      <c r="E3" s="12" t="s">
        <v>2</v>
      </c>
      <c r="F3" s="11"/>
      <c r="G3" s="35"/>
      <c r="H3" s="13"/>
      <c r="I3" s="13" t="s">
        <v>3</v>
      </c>
      <c r="J3" s="13"/>
      <c r="K3" s="35"/>
      <c r="L3" s="13"/>
      <c r="M3" s="13" t="s">
        <v>4</v>
      </c>
      <c r="N3" s="13"/>
      <c r="O3" s="35"/>
      <c r="P3" s="13"/>
      <c r="Q3" s="13" t="s">
        <v>5</v>
      </c>
      <c r="R3" s="13"/>
      <c r="S3" s="35"/>
      <c r="T3" s="116" t="s">
        <v>37</v>
      </c>
      <c r="U3" s="20" t="s">
        <v>38</v>
      </c>
    </row>
    <row r="4" spans="1:21" ht="16.5" thickBot="1" x14ac:dyDescent="0.3">
      <c r="A4" s="14" t="s">
        <v>0</v>
      </c>
      <c r="B4" s="15" t="s">
        <v>1</v>
      </c>
      <c r="C4" s="35"/>
      <c r="D4" s="15" t="s">
        <v>6</v>
      </c>
      <c r="E4" s="15" t="s">
        <v>7</v>
      </c>
      <c r="F4" s="15" t="s">
        <v>8</v>
      </c>
      <c r="G4" s="35"/>
      <c r="H4" s="15" t="s">
        <v>6</v>
      </c>
      <c r="I4" s="15" t="s">
        <v>7</v>
      </c>
      <c r="J4" s="15" t="s">
        <v>8</v>
      </c>
      <c r="K4" s="37"/>
      <c r="L4" s="15" t="s">
        <v>6</v>
      </c>
      <c r="M4" s="15" t="s">
        <v>7</v>
      </c>
      <c r="N4" s="15" t="s">
        <v>8</v>
      </c>
      <c r="O4" s="37"/>
      <c r="P4" s="15" t="s">
        <v>6</v>
      </c>
      <c r="Q4" s="15" t="s">
        <v>7</v>
      </c>
      <c r="R4" s="15" t="s">
        <v>8</v>
      </c>
      <c r="S4" s="37"/>
      <c r="T4" s="117" t="s">
        <v>8</v>
      </c>
      <c r="U4" s="21" t="s">
        <v>39</v>
      </c>
    </row>
    <row r="5" spans="1:21" x14ac:dyDescent="0.25">
      <c r="A5" s="25">
        <v>1</v>
      </c>
      <c r="B5" s="25" t="s">
        <v>59</v>
      </c>
      <c r="C5" s="36"/>
      <c r="D5" s="25" t="s">
        <v>46</v>
      </c>
      <c r="E5" s="25"/>
      <c r="F5" s="25">
        <v>2</v>
      </c>
      <c r="G5" s="36"/>
      <c r="H5" s="25" t="s">
        <v>46</v>
      </c>
      <c r="I5" s="25"/>
      <c r="J5" s="25">
        <v>2</v>
      </c>
      <c r="K5" s="36"/>
      <c r="L5" s="70"/>
      <c r="M5" s="70"/>
      <c r="N5" s="70"/>
      <c r="O5" s="36"/>
      <c r="P5" s="25" t="s">
        <v>134</v>
      </c>
      <c r="Q5" s="25">
        <v>6</v>
      </c>
      <c r="R5" s="25">
        <v>7</v>
      </c>
      <c r="S5" s="41"/>
      <c r="T5" s="118">
        <f t="shared" ref="T5:T11" si="0">SUM(F5,J5,N5,R5)</f>
        <v>11</v>
      </c>
      <c r="U5" s="89">
        <v>6</v>
      </c>
    </row>
    <row r="6" spans="1:21" x14ac:dyDescent="0.25">
      <c r="A6" s="25">
        <v>2</v>
      </c>
      <c r="B6" s="25" t="s">
        <v>61</v>
      </c>
      <c r="C6" s="36"/>
      <c r="D6" s="25" t="s">
        <v>46</v>
      </c>
      <c r="E6" s="25"/>
      <c r="F6" s="25">
        <v>2</v>
      </c>
      <c r="G6" s="36"/>
      <c r="H6" s="25" t="s">
        <v>46</v>
      </c>
      <c r="I6" s="25"/>
      <c r="J6" s="25">
        <v>2</v>
      </c>
      <c r="K6" s="36"/>
      <c r="L6" s="25" t="s">
        <v>46</v>
      </c>
      <c r="M6" s="25"/>
      <c r="N6" s="25">
        <v>2</v>
      </c>
      <c r="O6" s="36"/>
      <c r="P6" s="25" t="s">
        <v>46</v>
      </c>
      <c r="Q6" s="25"/>
      <c r="R6" s="25">
        <v>2</v>
      </c>
      <c r="S6" s="41"/>
      <c r="T6" s="118">
        <f t="shared" si="0"/>
        <v>8</v>
      </c>
      <c r="U6" s="89"/>
    </row>
    <row r="7" spans="1:21" x14ac:dyDescent="0.25">
      <c r="A7" s="25">
        <v>3</v>
      </c>
      <c r="B7" s="25" t="s">
        <v>32</v>
      </c>
      <c r="C7" s="36"/>
      <c r="D7" s="25" t="s">
        <v>84</v>
      </c>
      <c r="E7" s="25">
        <v>3</v>
      </c>
      <c r="F7" s="25">
        <v>10</v>
      </c>
      <c r="G7" s="36"/>
      <c r="H7" s="25" t="s">
        <v>46</v>
      </c>
      <c r="I7" s="25"/>
      <c r="J7" s="25">
        <v>2</v>
      </c>
      <c r="K7" s="36"/>
      <c r="L7" s="25" t="s">
        <v>116</v>
      </c>
      <c r="M7" s="25">
        <v>1</v>
      </c>
      <c r="N7" s="25">
        <v>12</v>
      </c>
      <c r="O7" s="36"/>
      <c r="P7" s="25" t="s">
        <v>136</v>
      </c>
      <c r="Q7" s="25" t="s">
        <v>137</v>
      </c>
      <c r="R7" s="25">
        <v>18</v>
      </c>
      <c r="S7" s="41"/>
      <c r="T7" s="118">
        <f t="shared" si="0"/>
        <v>42</v>
      </c>
      <c r="U7" s="89">
        <v>1</v>
      </c>
    </row>
    <row r="8" spans="1:21" x14ac:dyDescent="0.25">
      <c r="A8" s="25">
        <v>4</v>
      </c>
      <c r="B8" s="25" t="s">
        <v>28</v>
      </c>
      <c r="C8" s="36"/>
      <c r="D8" s="25" t="s">
        <v>85</v>
      </c>
      <c r="E8" s="25">
        <v>1</v>
      </c>
      <c r="F8" s="25">
        <v>12</v>
      </c>
      <c r="G8" s="36"/>
      <c r="H8" s="25" t="s">
        <v>109</v>
      </c>
      <c r="I8" s="25">
        <v>6</v>
      </c>
      <c r="J8" s="25">
        <v>7</v>
      </c>
      <c r="K8" s="36"/>
      <c r="L8" s="25" t="s">
        <v>117</v>
      </c>
      <c r="M8" s="25">
        <v>3</v>
      </c>
      <c r="N8" s="25">
        <v>10</v>
      </c>
      <c r="O8" s="36"/>
      <c r="P8" s="25" t="s">
        <v>46</v>
      </c>
      <c r="Q8" s="25"/>
      <c r="R8" s="25">
        <v>2</v>
      </c>
      <c r="S8" s="41"/>
      <c r="T8" s="118">
        <f t="shared" si="0"/>
        <v>31</v>
      </c>
      <c r="U8" s="89">
        <v>5</v>
      </c>
    </row>
    <row r="9" spans="1:21" x14ac:dyDescent="0.25">
      <c r="A9" s="25">
        <v>5</v>
      </c>
      <c r="B9" s="25" t="s">
        <v>29</v>
      </c>
      <c r="C9" s="36"/>
      <c r="D9" s="25" t="s">
        <v>86</v>
      </c>
      <c r="E9" s="25">
        <v>4</v>
      </c>
      <c r="F9" s="25">
        <v>9</v>
      </c>
      <c r="G9" s="36"/>
      <c r="H9" s="25" t="s">
        <v>108</v>
      </c>
      <c r="I9" s="25">
        <v>5</v>
      </c>
      <c r="J9" s="25">
        <v>8</v>
      </c>
      <c r="K9" s="36"/>
      <c r="L9" s="25" t="s">
        <v>118</v>
      </c>
      <c r="M9" s="25">
        <v>2</v>
      </c>
      <c r="N9" s="25">
        <v>11</v>
      </c>
      <c r="O9" s="36"/>
      <c r="P9" s="25">
        <v>14.13</v>
      </c>
      <c r="Q9" s="25">
        <v>3</v>
      </c>
      <c r="R9" s="25">
        <v>10</v>
      </c>
      <c r="S9" s="41"/>
      <c r="T9" s="118">
        <f t="shared" si="0"/>
        <v>38</v>
      </c>
      <c r="U9" s="89">
        <v>3</v>
      </c>
    </row>
    <row r="10" spans="1:21" x14ac:dyDescent="0.25">
      <c r="A10" s="25">
        <v>6</v>
      </c>
      <c r="B10" s="25" t="s">
        <v>31</v>
      </c>
      <c r="C10" s="36"/>
      <c r="D10" s="25" t="s">
        <v>23</v>
      </c>
      <c r="E10" s="25"/>
      <c r="F10" s="25">
        <v>1</v>
      </c>
      <c r="G10" s="36"/>
      <c r="H10" s="25" t="s">
        <v>110</v>
      </c>
      <c r="I10" s="25"/>
      <c r="J10" s="25">
        <v>1</v>
      </c>
      <c r="K10" s="36"/>
      <c r="L10" s="25" t="s">
        <v>110</v>
      </c>
      <c r="M10" s="25"/>
      <c r="N10" s="25">
        <v>1</v>
      </c>
      <c r="O10" s="36"/>
      <c r="P10" s="25" t="s">
        <v>110</v>
      </c>
      <c r="Q10" s="25"/>
      <c r="R10" s="25">
        <v>1</v>
      </c>
      <c r="S10" s="41"/>
      <c r="T10" s="118">
        <f t="shared" si="0"/>
        <v>4</v>
      </c>
      <c r="U10" s="89"/>
    </row>
    <row r="11" spans="1:21" x14ac:dyDescent="0.25">
      <c r="A11" s="25">
        <v>7</v>
      </c>
      <c r="B11" s="25" t="s">
        <v>83</v>
      </c>
      <c r="C11" s="36"/>
      <c r="D11" s="25" t="s">
        <v>87</v>
      </c>
      <c r="E11" s="25">
        <v>2</v>
      </c>
      <c r="F11" s="25">
        <v>11</v>
      </c>
      <c r="G11" s="36"/>
      <c r="H11" s="25" t="s">
        <v>104</v>
      </c>
      <c r="I11" s="25" t="s">
        <v>105</v>
      </c>
      <c r="J11" s="25">
        <v>18</v>
      </c>
      <c r="K11" s="36"/>
      <c r="L11" s="25" t="s">
        <v>119</v>
      </c>
      <c r="M11" s="25">
        <v>4</v>
      </c>
      <c r="N11" s="25">
        <v>9</v>
      </c>
      <c r="O11" s="36"/>
      <c r="P11" s="25" t="s">
        <v>46</v>
      </c>
      <c r="Q11" s="25"/>
      <c r="R11" s="25">
        <v>2</v>
      </c>
      <c r="S11" s="41"/>
      <c r="T11" s="118">
        <f t="shared" si="0"/>
        <v>40</v>
      </c>
      <c r="U11" s="89">
        <v>2</v>
      </c>
    </row>
    <row r="12" spans="1:21" x14ac:dyDescent="0.25">
      <c r="A12" s="93">
        <v>8</v>
      </c>
      <c r="B12" s="93" t="s">
        <v>94</v>
      </c>
      <c r="C12" s="97"/>
      <c r="D12" s="81"/>
      <c r="E12" s="81"/>
      <c r="F12" s="81"/>
      <c r="G12" s="97"/>
      <c r="H12" s="93" t="s">
        <v>101</v>
      </c>
      <c r="I12" s="93">
        <v>1</v>
      </c>
      <c r="J12" s="93">
        <v>12</v>
      </c>
      <c r="K12" s="97"/>
      <c r="L12" s="93" t="s">
        <v>46</v>
      </c>
      <c r="M12" s="93"/>
      <c r="N12" s="93">
        <v>2</v>
      </c>
      <c r="O12" s="97"/>
      <c r="P12" s="136" t="s">
        <v>135</v>
      </c>
      <c r="Q12" s="93" t="s">
        <v>105</v>
      </c>
      <c r="R12" s="93">
        <v>18</v>
      </c>
      <c r="S12" s="41"/>
      <c r="T12" s="118">
        <f>SUM(J12,N12,R12)</f>
        <v>32</v>
      </c>
      <c r="U12" s="89">
        <v>4</v>
      </c>
    </row>
    <row r="13" spans="1:21" x14ac:dyDescent="0.25">
      <c r="A13" s="25">
        <v>9</v>
      </c>
      <c r="B13" s="25" t="s">
        <v>96</v>
      </c>
      <c r="C13" s="36"/>
      <c r="D13" s="70"/>
      <c r="E13" s="70"/>
      <c r="F13" s="70"/>
      <c r="G13" s="36"/>
      <c r="H13" s="25" t="s">
        <v>106</v>
      </c>
      <c r="I13" s="25">
        <v>3</v>
      </c>
      <c r="J13" s="25">
        <v>10</v>
      </c>
      <c r="K13" s="36"/>
      <c r="L13" s="70"/>
      <c r="M13" s="70"/>
      <c r="N13" s="70"/>
      <c r="O13" s="36"/>
      <c r="P13" s="71"/>
      <c r="Q13" s="71"/>
      <c r="R13" s="71"/>
      <c r="S13" s="44"/>
      <c r="T13" s="122"/>
      <c r="U13" s="89"/>
    </row>
    <row r="14" spans="1:21" x14ac:dyDescent="0.25">
      <c r="A14" s="93">
        <v>10</v>
      </c>
      <c r="B14" s="93" t="s">
        <v>92</v>
      </c>
      <c r="C14" s="97"/>
      <c r="D14" s="81"/>
      <c r="E14" s="81"/>
      <c r="F14" s="81"/>
      <c r="G14" s="97"/>
      <c r="H14" s="93">
        <v>18.239999999999998</v>
      </c>
      <c r="I14" s="93">
        <v>7</v>
      </c>
      <c r="J14" s="93">
        <v>5</v>
      </c>
      <c r="K14" s="97"/>
      <c r="L14" s="81"/>
      <c r="M14" s="81"/>
      <c r="N14" s="81"/>
      <c r="O14" s="97"/>
      <c r="P14" s="120"/>
      <c r="Q14" s="120"/>
      <c r="R14" s="120"/>
      <c r="S14" s="98"/>
      <c r="T14" s="122"/>
      <c r="U14" s="89"/>
    </row>
    <row r="15" spans="1:21" ht="15.75" thickBot="1" x14ac:dyDescent="0.3">
      <c r="A15" s="25">
        <v>11</v>
      </c>
      <c r="B15" s="25" t="s">
        <v>98</v>
      </c>
      <c r="C15" s="36"/>
      <c r="D15" s="70"/>
      <c r="E15" s="70"/>
      <c r="F15" s="70"/>
      <c r="G15" s="36"/>
      <c r="H15" s="25" t="s">
        <v>115</v>
      </c>
      <c r="I15" s="25">
        <v>8</v>
      </c>
      <c r="J15" s="25">
        <v>5</v>
      </c>
      <c r="K15" s="36"/>
      <c r="L15" s="70"/>
      <c r="M15" s="70"/>
      <c r="N15" s="70"/>
      <c r="O15" s="36"/>
      <c r="P15" s="28" t="s">
        <v>46</v>
      </c>
      <c r="Q15" s="28"/>
      <c r="R15" s="28">
        <v>2</v>
      </c>
      <c r="S15" s="44"/>
      <c r="T15" s="173"/>
      <c r="U15" s="90"/>
    </row>
    <row r="16" spans="1:21" x14ac:dyDescent="0.25">
      <c r="A16" s="2"/>
      <c r="B16" s="2"/>
      <c r="D16" s="2"/>
      <c r="E16" s="2"/>
      <c r="F16" s="2"/>
      <c r="H16" s="2"/>
      <c r="I16" s="2"/>
      <c r="J16" s="2"/>
      <c r="L16" s="2"/>
      <c r="M16" s="2"/>
      <c r="N16" s="2"/>
    </row>
    <row r="17" spans="1:21" ht="16.5" thickBot="1" x14ac:dyDescent="0.3">
      <c r="A17" s="5"/>
      <c r="B17" s="5"/>
      <c r="C17" s="5"/>
      <c r="D17" s="5"/>
      <c r="E17" s="5"/>
      <c r="F17" s="5"/>
      <c r="G17" s="5"/>
      <c r="H17" s="8" t="s">
        <v>35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21" ht="15.75" x14ac:dyDescent="0.25">
      <c r="A18" s="9"/>
      <c r="B18" s="10"/>
      <c r="C18" s="38"/>
      <c r="D18" s="11"/>
      <c r="E18" s="12" t="s">
        <v>2</v>
      </c>
      <c r="F18" s="11"/>
      <c r="G18" s="35"/>
      <c r="H18" s="13"/>
      <c r="I18" s="13" t="s">
        <v>3</v>
      </c>
      <c r="J18" s="13"/>
      <c r="K18" s="35"/>
      <c r="L18" s="13"/>
      <c r="M18" s="13" t="s">
        <v>4</v>
      </c>
      <c r="N18" s="13"/>
      <c r="O18" s="35"/>
      <c r="P18" s="13"/>
      <c r="Q18" s="13" t="s">
        <v>5</v>
      </c>
      <c r="R18" s="13"/>
      <c r="S18" s="35"/>
      <c r="T18" s="20" t="s">
        <v>37</v>
      </c>
      <c r="U18" s="20" t="s">
        <v>38</v>
      </c>
    </row>
    <row r="19" spans="1:21" ht="16.5" thickBot="1" x14ac:dyDescent="0.3">
      <c r="A19" s="14" t="s">
        <v>0</v>
      </c>
      <c r="B19" s="15" t="s">
        <v>1</v>
      </c>
      <c r="C19" s="35"/>
      <c r="D19" s="15" t="s">
        <v>6</v>
      </c>
      <c r="E19" s="15" t="s">
        <v>7</v>
      </c>
      <c r="F19" s="15" t="s">
        <v>8</v>
      </c>
      <c r="G19" s="35"/>
      <c r="H19" s="15" t="s">
        <v>6</v>
      </c>
      <c r="I19" s="15" t="s">
        <v>7</v>
      </c>
      <c r="J19" s="15" t="s">
        <v>8</v>
      </c>
      <c r="K19" s="37"/>
      <c r="L19" s="15" t="s">
        <v>6</v>
      </c>
      <c r="M19" s="15" t="s">
        <v>7</v>
      </c>
      <c r="N19" s="15" t="s">
        <v>8</v>
      </c>
      <c r="O19" s="37"/>
      <c r="P19" s="15" t="s">
        <v>6</v>
      </c>
      <c r="Q19" s="15" t="s">
        <v>7</v>
      </c>
      <c r="R19" s="15" t="s">
        <v>8</v>
      </c>
      <c r="S19" s="37"/>
      <c r="T19" s="22" t="s">
        <v>8</v>
      </c>
      <c r="U19" s="22" t="s">
        <v>39</v>
      </c>
    </row>
    <row r="20" spans="1:21" x14ac:dyDescent="0.25">
      <c r="A20" s="25">
        <v>1</v>
      </c>
      <c r="B20" s="25" t="s">
        <v>64</v>
      </c>
      <c r="C20" s="36"/>
      <c r="D20" s="25" t="s">
        <v>46</v>
      </c>
      <c r="E20" s="25"/>
      <c r="F20" s="25">
        <v>2</v>
      </c>
      <c r="G20" s="36"/>
      <c r="H20" s="25" t="s">
        <v>108</v>
      </c>
      <c r="I20" s="25">
        <v>5</v>
      </c>
      <c r="J20" s="25">
        <v>8</v>
      </c>
      <c r="K20" s="36"/>
      <c r="L20" s="25" t="s">
        <v>46</v>
      </c>
      <c r="M20" s="25"/>
      <c r="N20" s="25">
        <v>2</v>
      </c>
      <c r="O20" s="36"/>
      <c r="P20" s="25" t="s">
        <v>138</v>
      </c>
      <c r="Q20" s="25">
        <v>4</v>
      </c>
      <c r="R20" s="25">
        <v>9</v>
      </c>
      <c r="S20" s="36"/>
      <c r="T20" s="66">
        <f t="shared" ref="T20:T25" si="1">SUM(F20,J20,N20,R20)</f>
        <v>21</v>
      </c>
      <c r="U20" s="88">
        <v>3</v>
      </c>
    </row>
    <row r="21" spans="1:21" x14ac:dyDescent="0.25">
      <c r="A21" s="25">
        <v>2</v>
      </c>
      <c r="B21" s="25" t="s">
        <v>60</v>
      </c>
      <c r="C21" s="36"/>
      <c r="D21" s="25" t="s">
        <v>87</v>
      </c>
      <c r="E21" s="25">
        <v>2</v>
      </c>
      <c r="F21" s="25">
        <v>11</v>
      </c>
      <c r="G21" s="36"/>
      <c r="H21" s="25" t="s">
        <v>107</v>
      </c>
      <c r="I21" s="25">
        <v>4</v>
      </c>
      <c r="J21" s="25">
        <v>9</v>
      </c>
      <c r="K21" s="36"/>
      <c r="L21" s="25" t="s">
        <v>46</v>
      </c>
      <c r="M21" s="25"/>
      <c r="N21" s="25">
        <v>2</v>
      </c>
      <c r="O21" s="36"/>
      <c r="P21" s="25" t="s">
        <v>46</v>
      </c>
      <c r="Q21" s="25"/>
      <c r="R21" s="25">
        <v>2</v>
      </c>
      <c r="S21" s="36"/>
      <c r="T21" s="67">
        <f t="shared" si="1"/>
        <v>24</v>
      </c>
      <c r="U21" s="89">
        <v>2</v>
      </c>
    </row>
    <row r="22" spans="1:21" x14ac:dyDescent="0.25">
      <c r="A22" s="25">
        <v>3</v>
      </c>
      <c r="B22" s="25" t="s">
        <v>33</v>
      </c>
      <c r="C22" s="36"/>
      <c r="D22" s="25" t="s">
        <v>84</v>
      </c>
      <c r="E22" s="25">
        <v>3</v>
      </c>
      <c r="F22" s="25">
        <v>10</v>
      </c>
      <c r="G22" s="36"/>
      <c r="H22" s="70"/>
      <c r="I22" s="70"/>
      <c r="J22" s="70"/>
      <c r="K22" s="36"/>
      <c r="L22" s="25" t="s">
        <v>120</v>
      </c>
      <c r="M22" s="25" t="s">
        <v>121</v>
      </c>
      <c r="N22" s="25">
        <v>20</v>
      </c>
      <c r="O22" s="36"/>
      <c r="P22" s="25" t="s">
        <v>139</v>
      </c>
      <c r="Q22" s="25">
        <v>1</v>
      </c>
      <c r="R22" s="25">
        <v>12</v>
      </c>
      <c r="S22" s="36"/>
      <c r="T22" s="67">
        <f t="shared" si="1"/>
        <v>42</v>
      </c>
      <c r="U22" s="89">
        <v>1</v>
      </c>
    </row>
    <row r="23" spans="1:21" x14ac:dyDescent="0.25">
      <c r="A23" s="25">
        <v>4</v>
      </c>
      <c r="B23" s="25" t="s">
        <v>31</v>
      </c>
      <c r="C23" s="36"/>
      <c r="D23" s="25" t="s">
        <v>23</v>
      </c>
      <c r="E23" s="25"/>
      <c r="F23" s="25">
        <v>1</v>
      </c>
      <c r="G23" s="36"/>
      <c r="H23" s="25" t="s">
        <v>23</v>
      </c>
      <c r="I23" s="25"/>
      <c r="J23" s="25">
        <v>1</v>
      </c>
      <c r="K23" s="36"/>
      <c r="L23" s="25" t="s">
        <v>110</v>
      </c>
      <c r="M23" s="25"/>
      <c r="N23" s="25">
        <v>1</v>
      </c>
      <c r="O23" s="36"/>
      <c r="P23" s="25">
        <v>14.55</v>
      </c>
      <c r="Q23" s="25">
        <v>5</v>
      </c>
      <c r="R23" s="25">
        <v>7</v>
      </c>
      <c r="S23" s="36"/>
      <c r="T23" s="67">
        <f t="shared" si="1"/>
        <v>10</v>
      </c>
      <c r="U23" s="89">
        <v>5</v>
      </c>
    </row>
    <row r="24" spans="1:21" x14ac:dyDescent="0.25">
      <c r="A24" s="25">
        <v>5</v>
      </c>
      <c r="B24" s="25" t="s">
        <v>95</v>
      </c>
      <c r="C24" s="36"/>
      <c r="D24" s="70"/>
      <c r="E24" s="70"/>
      <c r="F24" s="70"/>
      <c r="G24" s="36"/>
      <c r="H24" s="25" t="s">
        <v>102</v>
      </c>
      <c r="I24" s="25" t="s">
        <v>103</v>
      </c>
      <c r="J24" s="25">
        <v>16</v>
      </c>
      <c r="K24" s="36"/>
      <c r="L24" s="70"/>
      <c r="M24" s="70"/>
      <c r="N24" s="70"/>
      <c r="O24" s="36"/>
      <c r="P24" s="70"/>
      <c r="Q24" s="70"/>
      <c r="R24" s="70"/>
      <c r="S24" s="36"/>
      <c r="T24" s="172">
        <f t="shared" si="1"/>
        <v>16</v>
      </c>
      <c r="U24" s="89"/>
    </row>
    <row r="25" spans="1:21" ht="15.75" thickBot="1" x14ac:dyDescent="0.3">
      <c r="A25" s="25">
        <v>6</v>
      </c>
      <c r="B25" s="25" t="s">
        <v>97</v>
      </c>
      <c r="C25" s="36"/>
      <c r="D25" s="70"/>
      <c r="E25" s="70"/>
      <c r="F25" s="70"/>
      <c r="G25" s="36"/>
      <c r="H25" s="25" t="s">
        <v>109</v>
      </c>
      <c r="I25" s="25">
        <v>6</v>
      </c>
      <c r="J25" s="25">
        <v>7</v>
      </c>
      <c r="K25" s="36"/>
      <c r="L25" s="25" t="s">
        <v>46</v>
      </c>
      <c r="M25" s="25"/>
      <c r="N25" s="25">
        <v>2</v>
      </c>
      <c r="O25" s="36"/>
      <c r="P25" s="25" t="s">
        <v>46</v>
      </c>
      <c r="Q25" s="25"/>
      <c r="R25" s="25">
        <v>2</v>
      </c>
      <c r="S25" s="36"/>
      <c r="T25" s="68">
        <f t="shared" si="1"/>
        <v>11</v>
      </c>
      <c r="U25" s="90">
        <v>4</v>
      </c>
    </row>
    <row r="26" spans="1:21" x14ac:dyDescent="0.25">
      <c r="H26" s="2"/>
      <c r="I26" s="2"/>
      <c r="J26" s="2"/>
    </row>
    <row r="27" spans="1:21" ht="16.5" thickBot="1" x14ac:dyDescent="0.3">
      <c r="A27" s="5"/>
      <c r="B27" s="5"/>
      <c r="C27" s="5"/>
      <c r="D27" s="5"/>
      <c r="E27" s="5"/>
      <c r="F27" s="5"/>
      <c r="G27" s="5"/>
      <c r="H27" s="8" t="s">
        <v>58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21" ht="15.75" x14ac:dyDescent="0.25">
      <c r="A28" s="9"/>
      <c r="B28" s="10"/>
      <c r="C28" s="38"/>
      <c r="D28" s="11"/>
      <c r="E28" s="12" t="s">
        <v>2</v>
      </c>
      <c r="F28" s="11"/>
      <c r="G28" s="35"/>
      <c r="H28" s="13"/>
      <c r="I28" s="13" t="s">
        <v>3</v>
      </c>
      <c r="J28" s="13"/>
      <c r="K28" s="35"/>
      <c r="L28" s="13"/>
      <c r="M28" s="13" t="s">
        <v>4</v>
      </c>
      <c r="N28" s="13"/>
      <c r="O28" s="35"/>
      <c r="P28" s="13"/>
      <c r="Q28" s="13" t="s">
        <v>5</v>
      </c>
      <c r="R28" s="13"/>
      <c r="S28" s="35"/>
      <c r="T28" s="20" t="s">
        <v>37</v>
      </c>
    </row>
    <row r="29" spans="1:21" ht="16.5" thickBot="1" x14ac:dyDescent="0.3">
      <c r="A29" s="14" t="s">
        <v>0</v>
      </c>
      <c r="B29" s="15" t="s">
        <v>1</v>
      </c>
      <c r="C29" s="35"/>
      <c r="D29" s="15" t="s">
        <v>36</v>
      </c>
      <c r="E29" s="15"/>
      <c r="F29" s="15" t="s">
        <v>8</v>
      </c>
      <c r="G29" s="35"/>
      <c r="H29" s="15" t="s">
        <v>36</v>
      </c>
      <c r="I29" s="15"/>
      <c r="J29" s="15" t="s">
        <v>8</v>
      </c>
      <c r="K29" s="37"/>
      <c r="L29" s="15" t="s">
        <v>36</v>
      </c>
      <c r="M29" s="15"/>
      <c r="N29" s="15" t="s">
        <v>8</v>
      </c>
      <c r="O29" s="37"/>
      <c r="P29" s="15" t="s">
        <v>36</v>
      </c>
      <c r="Q29" s="15"/>
      <c r="R29" s="15" t="s">
        <v>8</v>
      </c>
      <c r="S29" s="37"/>
      <c r="T29" s="21" t="s">
        <v>8</v>
      </c>
    </row>
    <row r="30" spans="1:21" ht="15.75" x14ac:dyDescent="0.25">
      <c r="A30" s="25">
        <v>1</v>
      </c>
      <c r="B30" s="25" t="s">
        <v>59</v>
      </c>
      <c r="C30" s="77"/>
      <c r="D30" s="25" t="s">
        <v>111</v>
      </c>
      <c r="E30" s="78"/>
      <c r="F30" s="25">
        <f>SUM(F5)</f>
        <v>2</v>
      </c>
      <c r="G30" s="77"/>
      <c r="H30" s="25" t="s">
        <v>112</v>
      </c>
      <c r="I30" s="25"/>
      <c r="J30" s="25">
        <f>SUM(J5)</f>
        <v>2</v>
      </c>
      <c r="K30" s="55"/>
      <c r="L30" s="25" t="s">
        <v>112</v>
      </c>
      <c r="M30" s="79"/>
      <c r="N30" s="76">
        <f t="shared" ref="N30" si="2">SUM(N5)</f>
        <v>0</v>
      </c>
      <c r="O30" s="55"/>
      <c r="P30" s="25" t="s">
        <v>112</v>
      </c>
      <c r="Q30" s="79"/>
      <c r="R30" s="79">
        <f>SUM(R5)</f>
        <v>7</v>
      </c>
      <c r="S30" s="56"/>
      <c r="T30" s="18">
        <f>SUM(F30,J30,N30,R30)</f>
        <v>11</v>
      </c>
    </row>
    <row r="31" spans="1:21" ht="15.75" x14ac:dyDescent="0.25">
      <c r="A31" s="25">
        <v>2</v>
      </c>
      <c r="B31" s="25" t="s">
        <v>61</v>
      </c>
      <c r="C31" s="77"/>
      <c r="D31" s="25" t="s">
        <v>112</v>
      </c>
      <c r="E31" s="78"/>
      <c r="F31" s="25">
        <f>SUM(F6)</f>
        <v>2</v>
      </c>
      <c r="G31" s="77"/>
      <c r="H31" s="25" t="s">
        <v>112</v>
      </c>
      <c r="I31" s="25"/>
      <c r="J31" s="25">
        <f>SUM(J6)</f>
        <v>2</v>
      </c>
      <c r="K31" s="55"/>
      <c r="L31" s="25" t="s">
        <v>112</v>
      </c>
      <c r="M31" s="79"/>
      <c r="N31" s="79">
        <f>SUM(N6)</f>
        <v>2</v>
      </c>
      <c r="O31" s="55"/>
      <c r="P31" s="25" t="s">
        <v>112</v>
      </c>
      <c r="Q31" s="79"/>
      <c r="R31" s="79">
        <f>SUM(R6)</f>
        <v>2</v>
      </c>
      <c r="S31" s="56"/>
      <c r="T31" s="18">
        <f t="shared" ref="T31:T38" si="3">SUM(F31:R31)</f>
        <v>8</v>
      </c>
    </row>
    <row r="32" spans="1:21" ht="15.75" x14ac:dyDescent="0.25">
      <c r="A32" s="25">
        <v>3</v>
      </c>
      <c r="B32" s="25" t="s">
        <v>32</v>
      </c>
      <c r="C32" s="77"/>
      <c r="D32" s="25" t="s">
        <v>113</v>
      </c>
      <c r="E32" s="78"/>
      <c r="F32" s="25">
        <f>SUM(F7)</f>
        <v>10</v>
      </c>
      <c r="G32" s="77"/>
      <c r="H32" s="25" t="s">
        <v>113</v>
      </c>
      <c r="I32" s="25"/>
      <c r="J32" s="25">
        <f>SUM(J7)</f>
        <v>2</v>
      </c>
      <c r="K32" s="55"/>
      <c r="L32" s="25" t="s">
        <v>113</v>
      </c>
      <c r="M32" s="79"/>
      <c r="N32" s="79">
        <f>SUM(N7)</f>
        <v>12</v>
      </c>
      <c r="O32" s="55"/>
      <c r="P32" s="25" t="s">
        <v>113</v>
      </c>
      <c r="Q32" s="79"/>
      <c r="R32" s="79">
        <f t="shared" ref="R32:R34" si="4">SUM(R7)</f>
        <v>18</v>
      </c>
      <c r="S32" s="56"/>
      <c r="T32" s="18">
        <f t="shared" si="3"/>
        <v>42</v>
      </c>
      <c r="U32" s="169"/>
    </row>
    <row r="33" spans="1:21" ht="15.75" x14ac:dyDescent="0.25">
      <c r="A33" s="25">
        <v>4</v>
      </c>
      <c r="B33" s="25" t="s">
        <v>28</v>
      </c>
      <c r="C33" s="77"/>
      <c r="D33" s="25" t="s">
        <v>113</v>
      </c>
      <c r="E33" s="78"/>
      <c r="F33" s="25">
        <f>SUM(F8)</f>
        <v>12</v>
      </c>
      <c r="G33" s="113"/>
      <c r="H33" s="25" t="s">
        <v>113</v>
      </c>
      <c r="I33" s="25"/>
      <c r="J33" s="25">
        <f>SUM(J8)</f>
        <v>7</v>
      </c>
      <c r="K33" s="114"/>
      <c r="L33" s="25" t="s">
        <v>113</v>
      </c>
      <c r="M33" s="79"/>
      <c r="N33" s="79">
        <f>SUM(N8)</f>
        <v>10</v>
      </c>
      <c r="O33" s="114"/>
      <c r="P33" s="25" t="s">
        <v>113</v>
      </c>
      <c r="Q33" s="79"/>
      <c r="R33" s="79">
        <f t="shared" si="4"/>
        <v>2</v>
      </c>
      <c r="S33" s="138"/>
      <c r="T33" s="18">
        <f t="shared" si="3"/>
        <v>31</v>
      </c>
      <c r="U33" s="169"/>
    </row>
    <row r="34" spans="1:21" ht="15.75" x14ac:dyDescent="0.25">
      <c r="A34" s="25">
        <v>5</v>
      </c>
      <c r="B34" s="25" t="s">
        <v>29</v>
      </c>
      <c r="C34" s="36"/>
      <c r="D34" s="25" t="s">
        <v>113</v>
      </c>
      <c r="E34" s="25"/>
      <c r="F34" s="25">
        <f>SUM(F9)</f>
        <v>9</v>
      </c>
      <c r="G34" s="99"/>
      <c r="H34" s="25" t="s">
        <v>113</v>
      </c>
      <c r="I34" s="25"/>
      <c r="J34" s="25">
        <f>SUM(J9)</f>
        <v>8</v>
      </c>
      <c r="K34" s="99"/>
      <c r="L34" s="25" t="s">
        <v>113</v>
      </c>
      <c r="M34" s="28"/>
      <c r="N34" s="79">
        <f>SUM(N9)</f>
        <v>11</v>
      </c>
      <c r="O34" s="99"/>
      <c r="P34" s="25" t="s">
        <v>113</v>
      </c>
      <c r="Q34" s="25"/>
      <c r="R34" s="25">
        <f t="shared" si="4"/>
        <v>10</v>
      </c>
      <c r="S34" s="103"/>
      <c r="T34" s="18">
        <f t="shared" si="3"/>
        <v>38</v>
      </c>
      <c r="U34" s="169"/>
    </row>
    <row r="35" spans="1:21" ht="15.75" x14ac:dyDescent="0.25">
      <c r="A35" s="25">
        <v>6</v>
      </c>
      <c r="B35" s="25" t="s">
        <v>31</v>
      </c>
      <c r="C35" s="36"/>
      <c r="D35" s="25" t="s">
        <v>113</v>
      </c>
      <c r="E35" s="25"/>
      <c r="F35" s="25">
        <f>SUM(F10,F23)</f>
        <v>2</v>
      </c>
      <c r="G35" s="99"/>
      <c r="H35" s="25" t="s">
        <v>113</v>
      </c>
      <c r="I35" s="25"/>
      <c r="J35" s="25">
        <f>SUM(J10,J23)</f>
        <v>2</v>
      </c>
      <c r="K35" s="99"/>
      <c r="L35" s="25" t="s">
        <v>113</v>
      </c>
      <c r="M35" s="28"/>
      <c r="N35" s="79">
        <f>SUM(N10,N23)</f>
        <v>2</v>
      </c>
      <c r="O35" s="99"/>
      <c r="P35" s="25" t="s">
        <v>113</v>
      </c>
      <c r="Q35" s="25"/>
      <c r="R35" s="25">
        <f>SUM(R10,R23)</f>
        <v>8</v>
      </c>
      <c r="S35" s="103"/>
      <c r="T35" s="18">
        <f t="shared" si="3"/>
        <v>14</v>
      </c>
      <c r="U35" s="169"/>
    </row>
    <row r="36" spans="1:21" x14ac:dyDescent="0.25">
      <c r="A36" s="25">
        <v>8</v>
      </c>
      <c r="B36" s="25" t="s">
        <v>83</v>
      </c>
      <c r="C36" s="36"/>
      <c r="D36" s="25" t="s">
        <v>112</v>
      </c>
      <c r="E36" s="25"/>
      <c r="F36" s="25">
        <f>SUM(F11)</f>
        <v>11</v>
      </c>
      <c r="G36" s="99"/>
      <c r="H36" s="25" t="s">
        <v>114</v>
      </c>
      <c r="I36" s="25"/>
      <c r="J36" s="25">
        <f>SUM(J11)</f>
        <v>18</v>
      </c>
      <c r="K36" s="36"/>
      <c r="L36" s="25" t="s">
        <v>114</v>
      </c>
      <c r="M36" s="28"/>
      <c r="N36" s="25">
        <f>SUM(N11)</f>
        <v>9</v>
      </c>
      <c r="O36" s="99"/>
      <c r="P36" s="25" t="s">
        <v>114</v>
      </c>
      <c r="Q36" s="25"/>
      <c r="R36" s="25">
        <f>SUM(R11)</f>
        <v>2</v>
      </c>
      <c r="S36" s="103"/>
      <c r="T36" s="18">
        <f t="shared" si="3"/>
        <v>40</v>
      </c>
      <c r="U36" s="169"/>
    </row>
    <row r="37" spans="1:21" x14ac:dyDescent="0.25">
      <c r="A37" s="25">
        <v>9</v>
      </c>
      <c r="B37" s="25" t="s">
        <v>64</v>
      </c>
      <c r="C37" s="36"/>
      <c r="D37" s="25" t="s">
        <v>113</v>
      </c>
      <c r="E37" s="25"/>
      <c r="F37" s="25">
        <f>SUM(F20)</f>
        <v>2</v>
      </c>
      <c r="G37" s="36"/>
      <c r="H37" s="25" t="s">
        <v>113</v>
      </c>
      <c r="I37" s="25"/>
      <c r="J37" s="25">
        <f>SUM(J20)</f>
        <v>8</v>
      </c>
      <c r="K37" s="36"/>
      <c r="L37" s="25" t="s">
        <v>113</v>
      </c>
      <c r="M37" s="28"/>
      <c r="N37" s="25">
        <f>SUM(N20)</f>
        <v>2</v>
      </c>
      <c r="O37" s="36"/>
      <c r="P37" s="25" t="s">
        <v>113</v>
      </c>
      <c r="Q37" s="25"/>
      <c r="R37" s="25">
        <f>SUM(R20)</f>
        <v>9</v>
      </c>
      <c r="S37" s="44"/>
      <c r="T37" s="18">
        <f t="shared" si="3"/>
        <v>21</v>
      </c>
      <c r="U37" s="169"/>
    </row>
    <row r="38" spans="1:21" x14ac:dyDescent="0.25">
      <c r="A38" s="25">
        <v>10</v>
      </c>
      <c r="B38" s="25" t="s">
        <v>60</v>
      </c>
      <c r="C38" s="36"/>
      <c r="D38" s="25" t="s">
        <v>112</v>
      </c>
      <c r="E38" s="25"/>
      <c r="F38" s="25">
        <f>SUM(F21)</f>
        <v>11</v>
      </c>
      <c r="G38" s="36"/>
      <c r="H38" s="25" t="s">
        <v>112</v>
      </c>
      <c r="I38" s="25"/>
      <c r="J38" s="25">
        <f>SUM(J21)</f>
        <v>9</v>
      </c>
      <c r="K38" s="36"/>
      <c r="L38" s="25" t="s">
        <v>112</v>
      </c>
      <c r="M38" s="28"/>
      <c r="N38" s="25">
        <f>SUM(N21)</f>
        <v>2</v>
      </c>
      <c r="O38" s="36"/>
      <c r="P38" s="25" t="s">
        <v>112</v>
      </c>
      <c r="Q38" s="25"/>
      <c r="R38" s="25">
        <f>SUM(R21)</f>
        <v>2</v>
      </c>
      <c r="S38" s="44"/>
      <c r="T38" s="18">
        <f t="shared" si="3"/>
        <v>24</v>
      </c>
      <c r="U38" s="169"/>
    </row>
    <row r="39" spans="1:21" x14ac:dyDescent="0.25">
      <c r="A39" s="25">
        <v>11</v>
      </c>
      <c r="B39" s="25" t="s">
        <v>33</v>
      </c>
      <c r="C39" s="36"/>
      <c r="D39" s="25" t="s">
        <v>113</v>
      </c>
      <c r="E39" s="28"/>
      <c r="F39" s="25">
        <f>SUM(F22)</f>
        <v>10</v>
      </c>
      <c r="G39" s="36"/>
      <c r="H39" s="25" t="s">
        <v>113</v>
      </c>
      <c r="I39" s="25"/>
      <c r="J39" s="70"/>
      <c r="K39" s="36"/>
      <c r="L39" s="25" t="s">
        <v>113</v>
      </c>
      <c r="M39" s="28"/>
      <c r="N39" s="25">
        <f>SUM(N22)</f>
        <v>20</v>
      </c>
      <c r="O39" s="36"/>
      <c r="P39" s="25" t="s">
        <v>113</v>
      </c>
      <c r="Q39" s="25"/>
      <c r="R39" s="25">
        <f>SUM(R22)</f>
        <v>12</v>
      </c>
      <c r="S39" s="44"/>
      <c r="T39" s="18">
        <f>SUM(F39,J39,N39,R39)</f>
        <v>42</v>
      </c>
      <c r="U39" s="169"/>
    </row>
    <row r="40" spans="1:21" x14ac:dyDescent="0.25">
      <c r="A40" s="93">
        <v>12</v>
      </c>
      <c r="B40" s="93" t="s">
        <v>94</v>
      </c>
      <c r="C40" s="97"/>
      <c r="D40" s="81"/>
      <c r="E40" s="81"/>
      <c r="F40" s="81"/>
      <c r="G40" s="97"/>
      <c r="H40" s="93" t="s">
        <v>113</v>
      </c>
      <c r="I40" s="136"/>
      <c r="J40" s="93">
        <f>SUM(J12)</f>
        <v>12</v>
      </c>
      <c r="K40" s="97"/>
      <c r="L40" s="93" t="s">
        <v>113</v>
      </c>
      <c r="M40" s="136"/>
      <c r="N40" s="93">
        <f>SUM(N12)</f>
        <v>2</v>
      </c>
      <c r="O40" s="97"/>
      <c r="P40" s="93" t="s">
        <v>113</v>
      </c>
      <c r="Q40" s="93"/>
      <c r="R40" s="93">
        <f>SUM(R12)</f>
        <v>18</v>
      </c>
      <c r="S40" s="98"/>
      <c r="T40" s="18">
        <f t="shared" ref="T40:T41" si="5">SUM(J40,N40,R40)</f>
        <v>32</v>
      </c>
      <c r="U40" s="169"/>
    </row>
    <row r="41" spans="1:21" ht="15.75" thickBot="1" x14ac:dyDescent="0.3">
      <c r="A41" s="25">
        <v>17</v>
      </c>
      <c r="B41" s="25" t="s">
        <v>97</v>
      </c>
      <c r="C41" s="36"/>
      <c r="D41" s="71"/>
      <c r="E41" s="71"/>
      <c r="F41" s="71"/>
      <c r="G41" s="36"/>
      <c r="H41" s="25" t="s">
        <v>113</v>
      </c>
      <c r="I41" s="28"/>
      <c r="J41" s="25">
        <f>SUM(J25)</f>
        <v>7</v>
      </c>
      <c r="K41" s="36"/>
      <c r="L41" s="25" t="s">
        <v>113</v>
      </c>
      <c r="M41" s="28"/>
      <c r="N41" s="25">
        <f>SUM(N25)</f>
        <v>2</v>
      </c>
      <c r="O41" s="36"/>
      <c r="P41" s="25" t="s">
        <v>113</v>
      </c>
      <c r="Q41" s="28"/>
      <c r="R41" s="25">
        <f>SUM(R25)</f>
        <v>2</v>
      </c>
      <c r="S41" s="44"/>
      <c r="T41" s="19">
        <f t="shared" si="5"/>
        <v>11</v>
      </c>
    </row>
  </sheetData>
  <pageMargins left="0.7" right="0.7" top="0.75" bottom="0.75" header="0.3" footer="0.3"/>
  <pageSetup orientation="portrait" horizontalDpi="0" verticalDpi="0" r:id="rId1"/>
  <ignoredErrors>
    <ignoredError sqref="J35 F35 N35 R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Novice 6&amp;Under</vt:lpstr>
      <vt:lpstr>Peewee 7-9</vt:lpstr>
      <vt:lpstr>Junior 10-13</vt:lpstr>
      <vt:lpstr>Senior 14-19</vt:lpstr>
      <vt:lpstr>Team Roping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Gonzales</dc:creator>
  <cp:lastModifiedBy>Derek Gonzales</cp:lastModifiedBy>
  <cp:lastPrinted>2024-06-16T18:31:26Z</cp:lastPrinted>
  <dcterms:created xsi:type="dcterms:W3CDTF">2023-06-11T20:46:26Z</dcterms:created>
  <dcterms:modified xsi:type="dcterms:W3CDTF">2025-07-14T18:30:19Z</dcterms:modified>
</cp:coreProperties>
</file>